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75" windowHeight="954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B20" i="1" l="1"/>
  <c r="E19" i="1"/>
  <c r="D18" i="1"/>
  <c r="D17" i="1"/>
  <c r="E17" i="1" s="1"/>
  <c r="E16" i="1"/>
  <c r="D15" i="1"/>
  <c r="E15" i="1" s="1"/>
  <c r="D14" i="1"/>
  <c r="E14" i="1" s="1"/>
  <c r="E13" i="1"/>
  <c r="D12" i="1"/>
  <c r="E12" i="1" s="1"/>
  <c r="D11" i="1"/>
  <c r="E11" i="1" s="1"/>
  <c r="D10" i="1"/>
  <c r="E10" i="1" s="1"/>
  <c r="D9" i="1"/>
  <c r="E9" i="1" s="1"/>
  <c r="D8" i="1"/>
  <c r="E7" i="1"/>
  <c r="E6" i="1"/>
  <c r="D20" i="1" l="1"/>
  <c r="D21" i="1" s="1"/>
  <c r="D22" i="1" s="1"/>
  <c r="E8" i="1"/>
  <c r="B21" i="1"/>
  <c r="B22" i="1" s="1"/>
</calcChain>
</file>

<file path=xl/sharedStrings.xml><?xml version="1.0" encoding="utf-8"?>
<sst xmlns="http://schemas.openxmlformats.org/spreadsheetml/2006/main" count="40" uniqueCount="35">
  <si>
    <t>Расход по уборке территории</t>
  </si>
  <si>
    <t>КГМ</t>
  </si>
  <si>
    <t>Сверхплановый объём в выходные дни</t>
  </si>
  <si>
    <t>Замена т/провода и радиаторов</t>
  </si>
  <si>
    <t>Смена т/провода канализации</t>
  </si>
  <si>
    <t>Замена труб ХГВС</t>
  </si>
  <si>
    <t>Ремонт и смена водосточных труб</t>
  </si>
  <si>
    <t>Гидравлические испытания</t>
  </si>
  <si>
    <t>Пуск-напуск ЦО</t>
  </si>
  <si>
    <t>Кронирование, снос</t>
  </si>
  <si>
    <t>Очистка кровли от снега и наледи</t>
  </si>
  <si>
    <t xml:space="preserve">Непредвид,профосмотры </t>
  </si>
  <si>
    <t>Благоустройство</t>
  </si>
  <si>
    <t>Общеэксплуатационные расходы</t>
  </si>
  <si>
    <t>НДС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</si>
  <si>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</si>
  <si>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</si>
  <si>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Кольцевая 61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</si>
  <si>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</si>
  <si>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</si>
  <si>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</si>
  <si>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</si>
  <si>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</si>
  <si>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</si>
  <si>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Снятие ежемесячных объемов при проверке</t>
  </si>
  <si>
    <t>Мусора вывезенно меньше запланированного</t>
  </si>
  <si>
    <t>апрель</t>
  </si>
  <si>
    <t>сентябрь</t>
  </si>
  <si>
    <t>май</t>
  </si>
  <si>
    <t>май-август</t>
  </si>
  <si>
    <t>Работа произведенна без осмотра системы</t>
  </si>
  <si>
    <t>1,4квартал</t>
  </si>
  <si>
    <t>Очистка производилась частично</t>
  </si>
  <si>
    <t>Фактический расход больше планового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</si>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</sst>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2" borderId="1" xfId="0" applyFont="1" applyFill="1" applyBorder="1"/>
    <xf numFmtId="0" fontId="4" fillId="3" borderId="1" xfId="0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sqref="A1:XFD22"/>
    </sheetView>
  </sheetViews>
  <sheetFormatPr defaultRowHeight="15" x14ac:dyDescent="0.25"/>
  <cols>
    <col min="1" max="1" width="25.42578125" customWidth="1"/>
    <col min="2" max="2" width="15.140625" customWidth="1"/>
    <col min="3" max="3" width="21.85546875" customWidth="1"/>
    <col min="4" max="4" width="21.7109375" customWidth="1"/>
    <col min="5" max="5" width="14.7109375" customWidth="1"/>
    <col min="6" max="6" width="24.28515625" customWidth="1"/>
  </cols>
  <sheetData>
    <row r="2" spans="1:6" x14ac:dyDescent="0.25">
      <c r="A2" s="24" t="s">
        <v>16</v>
      </c>
      <c r="B2" s="25"/>
      <c r="C2" s="25"/>
    </row>
    <row r="3" spans="1:6" x14ac:dyDescent="0.25">
      <c r="A3" s="25"/>
      <c r="B3" s="25"/>
      <c r="C3" s="25"/>
    </row>
    <row r="4" spans="1:6" x14ac:dyDescent="0.25">
      <c r="A4" s="25"/>
      <c r="B4" s="25"/>
      <c r="C4" s="25"/>
    </row>
    <row r="5" spans="1:6" ht="23.25" x14ac:dyDescent="0.25">
      <c r="A5" s="2" t="s">
        <v>17</v>
      </c>
      <c r="B5" s="3" t="s">
        <v>18</v>
      </c>
      <c r="C5" s="4" t="s">
        <v>19</v>
      </c>
      <c r="D5" s="5" t="s">
        <v>20</v>
      </c>
      <c r="E5" s="6" t="s">
        <v>21</v>
      </c>
      <c r="F5" s="7" t="s">
        <v>22</v>
      </c>
    </row>
    <row r="6" spans="1:6" ht="34.5" customHeight="1" x14ac:dyDescent="0.25">
      <c r="A6" s="8" t="s">
        <v>0</v>
      </c>
      <c r="B6" s="9">
        <v>74656.460000000006</v>
      </c>
      <c r="C6" s="1" t="s">
        <v>23</v>
      </c>
      <c r="D6" s="10">
        <v>78316.42</v>
      </c>
      <c r="E6" s="11">
        <f>B6-D6</f>
        <v>-3659.9599999999919</v>
      </c>
      <c r="F6" s="6" t="s">
        <v>24</v>
      </c>
    </row>
    <row r="7" spans="1:6" ht="24.95" customHeight="1" x14ac:dyDescent="0.25">
      <c r="A7" s="8" t="s">
        <v>1</v>
      </c>
      <c r="B7" s="9">
        <v>11248.62</v>
      </c>
      <c r="C7" s="1" t="s">
        <v>23</v>
      </c>
      <c r="D7" s="10">
        <v>13704.39</v>
      </c>
      <c r="E7" s="11">
        <f t="shared" ref="E7:E19" si="0">B7-D7</f>
        <v>-2455.7699999999986</v>
      </c>
      <c r="F7" s="6" t="s">
        <v>25</v>
      </c>
    </row>
    <row r="8" spans="1:6" ht="24.95" customHeight="1" x14ac:dyDescent="0.25">
      <c r="A8" s="12" t="s">
        <v>2</v>
      </c>
      <c r="B8" s="9">
        <v>4446.1099999999997</v>
      </c>
      <c r="C8" s="1"/>
      <c r="D8" s="10">
        <f>B8</f>
        <v>4446.1099999999997</v>
      </c>
      <c r="E8" s="11">
        <f t="shared" si="0"/>
        <v>0</v>
      </c>
      <c r="F8" s="13"/>
    </row>
    <row r="9" spans="1:6" ht="24.95" customHeight="1" x14ac:dyDescent="0.25">
      <c r="A9" s="8" t="s">
        <v>3</v>
      </c>
      <c r="B9" s="9">
        <v>22540.560000000001</v>
      </c>
      <c r="C9" s="14" t="s">
        <v>26</v>
      </c>
      <c r="D9" s="10">
        <f>B9</f>
        <v>22540.560000000001</v>
      </c>
      <c r="E9" s="11">
        <f t="shared" si="0"/>
        <v>0</v>
      </c>
      <c r="F9" s="13"/>
    </row>
    <row r="10" spans="1:6" ht="24.95" customHeight="1" x14ac:dyDescent="0.25">
      <c r="A10" s="8" t="s">
        <v>4</v>
      </c>
      <c r="B10" s="9">
        <v>2977.26</v>
      </c>
      <c r="C10" s="14" t="s">
        <v>27</v>
      </c>
      <c r="D10" s="10">
        <f>B10</f>
        <v>2977.26</v>
      </c>
      <c r="E10" s="11">
        <f t="shared" si="0"/>
        <v>0</v>
      </c>
      <c r="F10" s="13"/>
    </row>
    <row r="11" spans="1:6" ht="24.95" customHeight="1" x14ac:dyDescent="0.25">
      <c r="A11" s="8" t="s">
        <v>5</v>
      </c>
      <c r="B11" s="9">
        <v>6177.08</v>
      </c>
      <c r="C11" s="14" t="s">
        <v>28</v>
      </c>
      <c r="D11" s="10">
        <f>B11</f>
        <v>6177.08</v>
      </c>
      <c r="E11" s="11">
        <f t="shared" si="0"/>
        <v>0</v>
      </c>
      <c r="F11" s="13"/>
    </row>
    <row r="12" spans="1:6" ht="24.95" customHeight="1" x14ac:dyDescent="0.25">
      <c r="A12" s="8" t="s">
        <v>6</v>
      </c>
      <c r="B12" s="9">
        <v>2741.59</v>
      </c>
      <c r="C12" s="14"/>
      <c r="D12" s="10">
        <f>B12</f>
        <v>2741.59</v>
      </c>
      <c r="E12" s="11">
        <f t="shared" si="0"/>
        <v>0</v>
      </c>
      <c r="F12" s="13"/>
    </row>
    <row r="13" spans="1:6" ht="24.95" customHeight="1" x14ac:dyDescent="0.25">
      <c r="A13" s="8" t="s">
        <v>7</v>
      </c>
      <c r="B13" s="9">
        <v>13453.31</v>
      </c>
      <c r="C13" s="14" t="s">
        <v>29</v>
      </c>
      <c r="D13" s="10">
        <v>15120.7</v>
      </c>
      <c r="E13" s="11">
        <f t="shared" si="0"/>
        <v>-1667.3900000000012</v>
      </c>
      <c r="F13" s="6" t="s">
        <v>30</v>
      </c>
    </row>
    <row r="14" spans="1:6" ht="24.95" customHeight="1" x14ac:dyDescent="0.25">
      <c r="A14" s="8" t="s">
        <v>8</v>
      </c>
      <c r="B14" s="9">
        <v>831.96</v>
      </c>
      <c r="C14" s="1" t="s">
        <v>27</v>
      </c>
      <c r="D14" s="10">
        <f>B14</f>
        <v>831.96</v>
      </c>
      <c r="E14" s="11">
        <f t="shared" si="0"/>
        <v>0</v>
      </c>
      <c r="F14" s="6"/>
    </row>
    <row r="15" spans="1:6" ht="24.95" customHeight="1" x14ac:dyDescent="0.25">
      <c r="A15" s="8" t="s">
        <v>9</v>
      </c>
      <c r="B15" s="9">
        <v>146008.20000000001</v>
      </c>
      <c r="C15" s="1"/>
      <c r="D15" s="10">
        <f>B15</f>
        <v>146008.20000000001</v>
      </c>
      <c r="E15" s="11">
        <f t="shared" si="0"/>
        <v>0</v>
      </c>
      <c r="F15" s="6"/>
    </row>
    <row r="16" spans="1:6" ht="24.95" customHeight="1" x14ac:dyDescent="0.25">
      <c r="A16" s="8" t="s">
        <v>10</v>
      </c>
      <c r="B16" s="9">
        <v>15095.58</v>
      </c>
      <c r="C16" s="1" t="s">
        <v>31</v>
      </c>
      <c r="D16" s="10">
        <v>28085.4</v>
      </c>
      <c r="E16" s="11">
        <f t="shared" si="0"/>
        <v>-12989.820000000002</v>
      </c>
      <c r="F16" s="6" t="s">
        <v>32</v>
      </c>
    </row>
    <row r="17" spans="1:6" ht="24.95" customHeight="1" x14ac:dyDescent="0.25">
      <c r="A17" s="8" t="s">
        <v>11</v>
      </c>
      <c r="B17" s="9">
        <v>86312.58</v>
      </c>
      <c r="C17" s="1" t="s">
        <v>23</v>
      </c>
      <c r="D17" s="10">
        <f>35983.29+57978.16</f>
        <v>93961.450000000012</v>
      </c>
      <c r="E17" s="11">
        <f t="shared" si="0"/>
        <v>-7648.8700000000099</v>
      </c>
      <c r="F17" s="6" t="s">
        <v>24</v>
      </c>
    </row>
    <row r="18" spans="1:6" ht="24.95" customHeight="1" x14ac:dyDescent="0.25">
      <c r="A18" s="8" t="s">
        <v>12</v>
      </c>
      <c r="B18" s="9">
        <v>3132.64</v>
      </c>
      <c r="C18" s="1"/>
      <c r="D18" s="10">
        <f>B18</f>
        <v>3132.64</v>
      </c>
      <c r="E18" s="11"/>
      <c r="F18" s="6"/>
    </row>
    <row r="19" spans="1:6" ht="24.95" customHeight="1" x14ac:dyDescent="0.25">
      <c r="A19" s="8" t="s">
        <v>13</v>
      </c>
      <c r="B19" s="9">
        <v>133067.66</v>
      </c>
      <c r="C19" s="1" t="s">
        <v>23</v>
      </c>
      <c r="D19" s="10">
        <v>49123.22</v>
      </c>
      <c r="E19" s="11">
        <f t="shared" si="0"/>
        <v>83944.44</v>
      </c>
      <c r="F19" s="6" t="s">
        <v>33</v>
      </c>
    </row>
    <row r="20" spans="1:6" x14ac:dyDescent="0.25">
      <c r="A20" s="15" t="s">
        <v>34</v>
      </c>
      <c r="B20" s="16">
        <f>SUM(B6:B19)</f>
        <v>522689.6100000001</v>
      </c>
      <c r="C20" s="17"/>
      <c r="D20" s="18">
        <f>SUM(D6:D19)</f>
        <v>467166.9800000001</v>
      </c>
      <c r="E20" s="19"/>
      <c r="F20" s="20"/>
    </row>
    <row r="21" spans="1:6" x14ac:dyDescent="0.25">
      <c r="A21" s="15" t="s">
        <v>14</v>
      </c>
      <c r="B21" s="16">
        <f>B20*0.18</f>
        <v>94084.12980000001</v>
      </c>
      <c r="C21" s="17"/>
      <c r="D21" s="18">
        <f>D20*0.18</f>
        <v>84090.056400000016</v>
      </c>
      <c r="E21" s="19"/>
      <c r="F21" s="20"/>
    </row>
    <row r="22" spans="1:6" x14ac:dyDescent="0.25">
      <c r="A22" s="21" t="s">
        <v>15</v>
      </c>
      <c r="B22" s="22">
        <f>B20+B21</f>
        <v>616773.7398000001</v>
      </c>
      <c r="C22" s="23"/>
      <c r="D22" s="18">
        <f>D20+D21</f>
        <v>551257.0364000001</v>
      </c>
      <c r="E22" s="19"/>
      <c r="F22" s="20"/>
    </row>
  </sheetData>
  <mergeCells count="1">
    <mergeCell ref="A2:C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2002-01-13T16:45:56Z</dcterms:created>
  <dcterms:modified xsi:type="dcterms:W3CDTF">2015-08-18T10:19:39Z</dcterms:modified>
</cp:coreProperties>
</file>