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<sst xmlns="http://schemas.openxmlformats.org/spreadsheetml/2006/main" count="49" uniqueCount="45">
  <si>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Отчёт о выполнении годового плана мероприятий за 2013 год. </t>
  </si>
  <si>
    <t>Постановление Правительства РФ от 23 сентября №731 (раздел 11 пункт б)</t>
  </si>
  <si>
    <t>Интернациональная,25</t>
  </si>
  <si>
    <t>Сроки осуществления плановых работ</t>
  </si>
  <si>
    <t>Примечание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</si>
  <si>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</si>
  <si>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</si>
  <si>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</si>
  <si>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</si>
  <si>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</si>
  <si>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2013г.  (ежемесячно)           </t>
  </si>
  <si>
    <t>Снятие невыполненных объёмов при ежемесячной проверке.</t>
  </si>
  <si>
    <t>1.2.</t>
  </si>
  <si>
    <t>Набор работ:</t>
  </si>
  <si>
    <t>2013 г.</t>
  </si>
  <si>
    <t>Слив и наполнение водой сист.отопл.</t>
  </si>
  <si>
    <t>октябрь</t>
  </si>
  <si>
    <t xml:space="preserve"> Слив  произведён без осмотра системы ЦО.</t>
  </si>
  <si>
    <t>Очистка кровли от снега (сосулек)</t>
  </si>
  <si>
    <t>дек.,янв., февр.,март.</t>
  </si>
  <si>
    <t>Снятие невыполненных объёмов при ежемесячной проверке</t>
  </si>
  <si>
    <t>Промывка системы ЦО</t>
  </si>
  <si>
    <t>июнь</t>
  </si>
  <si>
    <t>повышение калькуляции на промывку системы ЦО.</t>
  </si>
  <si>
    <t>Гидравлическое испытание ЦО</t>
  </si>
  <si>
    <t>июль</t>
  </si>
  <si>
    <t>повышение калькуляции на гидравлическое испытание системы ЦО.</t>
  </si>
  <si>
    <t>2.</t>
  </si>
  <si>
    <t>Расходы на санитарное содержание:</t>
  </si>
  <si>
    <t>Расходы на уборку придом. тер.</t>
  </si>
  <si>
    <t xml:space="preserve">  2013г.       (ежедневно)     </t>
  </si>
  <si>
    <t>Вывоз КГМ:</t>
  </si>
  <si>
    <t xml:space="preserve">2013 г.    (по мере накопления)         </t>
  </si>
  <si>
    <t>Повышение стоимости ГСМ.</t>
  </si>
  <si>
    <t>3.</t>
  </si>
  <si>
    <t>Сверхплановый объём:</t>
  </si>
  <si>
    <t>4.</t>
  </si>
  <si>
    <t>Прочие (общеэксплуатационные расходы):</t>
  </si>
  <si>
    <t>Увеличение тарифов на аренду техники,увеличенный износ тракторов, ремонт техники.</t>
  </si>
  <si>
    <t>Итого</t>
  </si>
  <si>
    <t>НДС 18%</t>
  </si>
  <si>
    <t>Всего:</t>
  </si>
  <si>
    <t xml:space="preserve">Стоимость работ(руб) факт
</t>
  </si>
  <si>
    <t>Стоимость работ(руб) план</t>
  </si>
  <si>
    <t>Разница м/у планом и фактом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</si>
</sst>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/>
      <protection/>
    </xf>
    <xf numFmtId="0" fontId="1" fillId="0" borderId="0" xfId="33" applyAlignment="1">
      <alignment horizontal="left" vertical="center"/>
      <protection/>
    </xf>
    <xf numFmtId="2" fontId="18" fillId="0" borderId="10" xfId="33" applyNumberFormat="1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center" vertical="center" wrapText="1"/>
      <protection/>
    </xf>
    <xf numFmtId="2" fontId="18" fillId="0" borderId="10" xfId="33" applyNumberFormat="1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wrapText="1"/>
      <protection/>
    </xf>
    <xf numFmtId="2" fontId="18" fillId="0" borderId="10" xfId="33" applyNumberFormat="1" applyFont="1" applyBorder="1" applyAlignment="1">
      <alignment horizontal="left" wrapText="1"/>
      <protection/>
    </xf>
    <xf numFmtId="0" fontId="18" fillId="0" borderId="10" xfId="33" applyFont="1" applyBorder="1" applyAlignment="1">
      <alignment horizontal="left" wrapText="1"/>
      <protection/>
    </xf>
    <xf numFmtId="0" fontId="18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Alignment="1">
      <alignment horizontal="center" wrapText="1"/>
      <protection/>
    </xf>
    <xf numFmtId="0" fontId="18" fillId="0" borderId="10" xfId="33" applyFont="1" applyBorder="1" applyAlignment="1">
      <alignment wrapText="1"/>
      <protection/>
    </xf>
    <xf numFmtId="0" fontId="19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horizontal="left" wrapText="1"/>
      <protection/>
    </xf>
    <xf numFmtId="0" fontId="19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left" vertical="center" wrapText="1"/>
      <protection/>
    </xf>
    <xf numFmtId="0" fontId="18" fillId="0" borderId="0" xfId="33" applyFont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J19"/>
    </sheetView>
  </sheetViews>
  <sheetFormatPr defaultColWidth="8.7109375" defaultRowHeight="12.75"/>
  <cols>
    <col min="1" max="1" width="4.00390625" style="1" customWidth="1"/>
    <col min="2" max="2" width="43.00390625" style="1" customWidth="1"/>
    <col min="3" max="3" width="12.421875" style="2" customWidth="1"/>
    <col min="4" max="4" width="14.421875" style="2" customWidth="1"/>
    <col min="5" max="5" width="14.7109375" style="2" customWidth="1"/>
    <col min="6" max="6" width="15.140625" style="1" customWidth="1"/>
    <col min="7" max="7" width="82.57421875" style="1" customWidth="1"/>
    <col min="8" max="16384" width="8.7109375" style="1" customWidth="1"/>
  </cols>
  <sheetData>
    <row r="1" spans="1:10" ht="15.75">
      <c r="A1" s="12"/>
      <c r="B1" s="13" t="s">
        <v>0</v>
      </c>
      <c r="C1" s="13"/>
      <c r="D1" s="13"/>
      <c r="E1" s="13"/>
      <c r="F1" s="13"/>
      <c r="G1" s="12"/>
      <c r="H1" s="12"/>
      <c r="I1" s="12"/>
      <c r="J1" s="12"/>
    </row>
    <row r="2" spans="1:10" ht="15.75">
      <c r="A2" s="12"/>
      <c r="B2" s="13" t="s">
        <v>1</v>
      </c>
      <c r="C2" s="13"/>
      <c r="D2" s="13"/>
      <c r="E2" s="13"/>
      <c r="F2" s="13"/>
      <c r="G2" s="12"/>
      <c r="H2" s="12"/>
      <c r="I2" s="12"/>
      <c r="J2" s="12"/>
    </row>
    <row r="3" spans="1:10" ht="15.75">
      <c r="A3" s="12"/>
      <c r="B3" s="12"/>
      <c r="C3" s="14"/>
      <c r="D3" s="14"/>
      <c r="E3" s="14"/>
      <c r="F3" s="12"/>
      <c r="G3" s="12"/>
      <c r="H3" s="12"/>
      <c r="I3" s="12"/>
      <c r="J3" s="12"/>
    </row>
    <row r="4" spans="1:10" ht="89.25" customHeight="1">
      <c r="A4" s="15"/>
      <c r="B4" s="6" t="s">
        <v>2</v>
      </c>
      <c r="C4" s="5" t="s">
        <v>42</v>
      </c>
      <c r="D4" s="6" t="s">
        <v>43</v>
      </c>
      <c r="E4" s="6" t="s">
        <v>44</v>
      </c>
      <c r="F4" s="6" t="s">
        <v>3</v>
      </c>
      <c r="G4" s="7" t="s">
        <v>4</v>
      </c>
      <c r="H4" s="12"/>
      <c r="I4" s="12"/>
      <c r="J4" s="12"/>
    </row>
    <row r="5" spans="1:10" s="3" customFormat="1" ht="30.75" customHeight="1">
      <c r="A5" s="16" t="s">
        <v>5</v>
      </c>
      <c r="B5" s="17" t="s">
        <v>6</v>
      </c>
      <c r="C5" s="8">
        <f>C6+C7</f>
        <v>50917.850000000006</v>
      </c>
      <c r="D5" s="8">
        <f>D6+D7</f>
        <v>64946.49</v>
      </c>
      <c r="E5" s="8">
        <f aca="true" t="shared" si="0" ref="E5:E16">D5-C5</f>
        <v>14028.639999999992</v>
      </c>
      <c r="F5" s="9" t="s">
        <v>7</v>
      </c>
      <c r="G5" s="15"/>
      <c r="H5" s="12"/>
      <c r="I5" s="12"/>
      <c r="J5" s="12"/>
    </row>
    <row r="6" spans="1:10" ht="53.25" customHeight="1">
      <c r="A6" s="16" t="s">
        <v>8</v>
      </c>
      <c r="B6" s="18" t="s">
        <v>9</v>
      </c>
      <c r="C6" s="8">
        <v>30854.56</v>
      </c>
      <c r="D6" s="8">
        <v>43006.92</v>
      </c>
      <c r="E6" s="8">
        <f t="shared" si="0"/>
        <v>12152.359999999997</v>
      </c>
      <c r="F6" s="8" t="s">
        <v>10</v>
      </c>
      <c r="G6" s="15" t="s">
        <v>11</v>
      </c>
      <c r="H6" s="12"/>
      <c r="I6" s="12"/>
      <c r="J6" s="12"/>
    </row>
    <row r="7" spans="1:10" ht="27.75" customHeight="1">
      <c r="A7" s="18" t="s">
        <v>12</v>
      </c>
      <c r="B7" s="18" t="s">
        <v>13</v>
      </c>
      <c r="C7" s="8">
        <f>SUM(C8:C11)</f>
        <v>20063.29</v>
      </c>
      <c r="D7" s="9">
        <f>SUM(D8:D11)</f>
        <v>21939.57</v>
      </c>
      <c r="E7" s="8">
        <f t="shared" si="0"/>
        <v>1876.2799999999988</v>
      </c>
      <c r="F7" s="9" t="s">
        <v>14</v>
      </c>
      <c r="G7" s="15"/>
      <c r="H7" s="12"/>
      <c r="I7" s="12"/>
      <c r="J7" s="12"/>
    </row>
    <row r="8" spans="1:10" ht="15.75">
      <c r="A8" s="15"/>
      <c r="B8" s="15" t="s">
        <v>15</v>
      </c>
      <c r="C8" s="8">
        <v>536.63</v>
      </c>
      <c r="D8" s="8">
        <v>1859.8</v>
      </c>
      <c r="E8" s="8">
        <f t="shared" si="0"/>
        <v>1323.17</v>
      </c>
      <c r="F8" s="9" t="s">
        <v>16</v>
      </c>
      <c r="G8" s="15" t="s">
        <v>17</v>
      </c>
      <c r="H8" s="12"/>
      <c r="I8" s="12"/>
      <c r="J8" s="12"/>
    </row>
    <row r="9" spans="1:10" s="4" customFormat="1" ht="30" customHeight="1">
      <c r="A9" s="19"/>
      <c r="B9" s="19" t="s">
        <v>18</v>
      </c>
      <c r="C9" s="5">
        <v>10341.13</v>
      </c>
      <c r="D9" s="5">
        <v>11490.96</v>
      </c>
      <c r="E9" s="5">
        <f t="shared" si="0"/>
        <v>1149.83</v>
      </c>
      <c r="F9" s="6" t="s">
        <v>19</v>
      </c>
      <c r="G9" s="19" t="s">
        <v>20</v>
      </c>
      <c r="H9" s="20"/>
      <c r="I9" s="20"/>
      <c r="J9" s="20"/>
    </row>
    <row r="10" spans="1:10" ht="15.75">
      <c r="A10" s="15"/>
      <c r="B10" s="15" t="s">
        <v>21</v>
      </c>
      <c r="C10" s="8">
        <v>2427.68</v>
      </c>
      <c r="D10" s="8">
        <v>2341.23</v>
      </c>
      <c r="E10" s="8">
        <f t="shared" si="0"/>
        <v>-86.44999999999982</v>
      </c>
      <c r="F10" s="9" t="s">
        <v>22</v>
      </c>
      <c r="G10" s="11" t="s">
        <v>23</v>
      </c>
      <c r="H10" s="12"/>
      <c r="I10" s="12"/>
      <c r="J10" s="12"/>
    </row>
    <row r="11" spans="1:10" ht="15.75">
      <c r="A11" s="15"/>
      <c r="B11" s="15" t="s">
        <v>24</v>
      </c>
      <c r="C11" s="8">
        <v>6757.85</v>
      </c>
      <c r="D11" s="8">
        <v>6247.58</v>
      </c>
      <c r="E11" s="8">
        <f t="shared" si="0"/>
        <v>-510.27000000000044</v>
      </c>
      <c r="F11" s="9" t="s">
        <v>25</v>
      </c>
      <c r="G11" s="11" t="s">
        <v>26</v>
      </c>
      <c r="H11" s="12"/>
      <c r="I11" s="12"/>
      <c r="J11" s="12"/>
    </row>
    <row r="12" spans="1:10" ht="32.25" customHeight="1">
      <c r="A12" s="16" t="s">
        <v>27</v>
      </c>
      <c r="B12" s="18" t="s">
        <v>28</v>
      </c>
      <c r="C12" s="8">
        <f>SUM(C13:C14)</f>
        <v>50531.979999999996</v>
      </c>
      <c r="D12" s="9">
        <f>SUM(D13:D14)</f>
        <v>56733.6</v>
      </c>
      <c r="E12" s="8">
        <f t="shared" si="0"/>
        <v>6201.620000000003</v>
      </c>
      <c r="F12" s="9" t="s">
        <v>7</v>
      </c>
      <c r="G12" s="15"/>
      <c r="H12" s="12"/>
      <c r="I12" s="12"/>
      <c r="J12" s="12"/>
    </row>
    <row r="13" spans="1:10" ht="31.5">
      <c r="A13" s="15"/>
      <c r="B13" s="15" t="s">
        <v>29</v>
      </c>
      <c r="C13" s="8">
        <v>39703.06</v>
      </c>
      <c r="D13" s="8">
        <v>48124.56</v>
      </c>
      <c r="E13" s="8">
        <f t="shared" si="0"/>
        <v>8421.5</v>
      </c>
      <c r="F13" s="9" t="s">
        <v>30</v>
      </c>
      <c r="G13" s="15" t="s">
        <v>11</v>
      </c>
      <c r="H13" s="12"/>
      <c r="I13" s="12"/>
      <c r="J13" s="12"/>
    </row>
    <row r="14" spans="1:10" ht="57.75" customHeight="1">
      <c r="A14" s="15"/>
      <c r="B14" s="15" t="s">
        <v>31</v>
      </c>
      <c r="C14" s="8">
        <v>10828.92</v>
      </c>
      <c r="D14" s="8">
        <v>8609.04</v>
      </c>
      <c r="E14" s="8">
        <f t="shared" si="0"/>
        <v>-2219.879999999999</v>
      </c>
      <c r="F14" s="9" t="s">
        <v>32</v>
      </c>
      <c r="G14" s="10" t="s">
        <v>33</v>
      </c>
      <c r="H14" s="12"/>
      <c r="I14" s="12"/>
      <c r="J14" s="12"/>
    </row>
    <row r="15" spans="1:10" ht="15.75">
      <c r="A15" s="16" t="s">
        <v>34</v>
      </c>
      <c r="B15" s="18" t="s">
        <v>35</v>
      </c>
      <c r="C15" s="8">
        <v>2200.32</v>
      </c>
      <c r="D15" s="8">
        <v>2200.32</v>
      </c>
      <c r="E15" s="8">
        <f t="shared" si="0"/>
        <v>0</v>
      </c>
      <c r="F15" s="9" t="s">
        <v>7</v>
      </c>
      <c r="G15" s="15"/>
      <c r="H15" s="12"/>
      <c r="I15" s="12"/>
      <c r="J15" s="12"/>
    </row>
    <row r="16" spans="1:10" ht="31.5">
      <c r="A16" s="16" t="s">
        <v>36</v>
      </c>
      <c r="B16" s="18" t="s">
        <v>37</v>
      </c>
      <c r="C16" s="8">
        <v>62293.08</v>
      </c>
      <c r="D16" s="8">
        <v>49044.36</v>
      </c>
      <c r="E16" s="8">
        <f t="shared" si="0"/>
        <v>-13248.720000000001</v>
      </c>
      <c r="F16" s="9" t="s">
        <v>7</v>
      </c>
      <c r="G16" s="11" t="s">
        <v>38</v>
      </c>
      <c r="H16" s="12"/>
      <c r="I16" s="12"/>
      <c r="J16" s="12"/>
    </row>
    <row r="17" spans="1:10" ht="15.75">
      <c r="A17" s="16"/>
      <c r="B17" s="18" t="s">
        <v>39</v>
      </c>
      <c r="C17" s="8">
        <f>C6+C7+C12+C15+C16</f>
        <v>165943.23</v>
      </c>
      <c r="D17" s="9">
        <f>D6+D7+D12+D15+D16</f>
        <v>172924.77000000002</v>
      </c>
      <c r="E17" s="8"/>
      <c r="F17" s="15"/>
      <c r="G17" s="15"/>
      <c r="H17" s="12"/>
      <c r="I17" s="12"/>
      <c r="J17" s="12"/>
    </row>
    <row r="18" spans="1:10" ht="15.75">
      <c r="A18" s="16"/>
      <c r="B18" s="18" t="s">
        <v>40</v>
      </c>
      <c r="C18" s="8">
        <f>C17*0.18</f>
        <v>29869.7814</v>
      </c>
      <c r="D18" s="8">
        <f>D17*0.18</f>
        <v>31126.4586</v>
      </c>
      <c r="E18" s="8"/>
      <c r="F18" s="15"/>
      <c r="G18" s="15"/>
      <c r="H18" s="12"/>
      <c r="I18" s="12"/>
      <c r="J18" s="12"/>
    </row>
    <row r="19" spans="1:10" ht="19.5" customHeight="1">
      <c r="A19" s="16"/>
      <c r="B19" s="18" t="s">
        <v>41</v>
      </c>
      <c r="C19" s="8">
        <f>C17+C18</f>
        <v>195813.01140000002</v>
      </c>
      <c r="D19" s="8">
        <f>D17+D18</f>
        <v>204051.22860000003</v>
      </c>
      <c r="E19" s="8"/>
      <c r="F19" s="15"/>
      <c r="G19" s="15"/>
      <c r="H19" s="12"/>
      <c r="I19" s="12"/>
      <c r="J19" s="12"/>
    </row>
  </sheetData>
  <sheetProtection selectLockedCells="1" selectUnlockedCells="1"/>
  <mergeCells count="2">
    <mergeCell ref="B1:F1"/>
    <mergeCell ref="B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2015-03-17T06:44:09Z</dcterms:modified>
  <cp:category/>
  <cp:version/>
  <cp:contentType/>
  <cp:contentStatus/>
</cp:coreProperties>
</file>