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  <c r="C6" i="1"/>
  <c r="C7" i="1"/>
  <c r="C10" i="1"/>
  <c r="C11" i="1"/>
  <c r="C13" i="1"/>
  <c r="C14" i="1"/>
  <c r="C15" i="1"/>
  <c r="C16" i="1"/>
  <c r="C18" i="1"/>
  <c r="C19" i="1"/>
  <c r="C8" i="1"/>
  <c r="C17" i="1" l="1"/>
  <c r="C9" i="1"/>
  <c r="C20" i="1" s="1"/>
  <c r="C12" i="1"/>
  <c r="C21" i="1" l="1"/>
  <c r="C22" i="1" s="1"/>
</calcChain>
</file>

<file path=xl/sharedStrings.xml><?xml version="1.0" encoding="utf-8"?>
<sst xmlns="http://schemas.openxmlformats.org/spreadsheetml/2006/main" count="39" uniqueCount="27">
  <si>
    <t>Всего с НДС</t>
  </si>
  <si>
    <t>НДС</t>
  </si>
  <si>
    <t>Итого</t>
  </si>
  <si>
    <t>01.01.2014-31.12.2014</t>
  </si>
  <si>
    <t>Общеэксплуатационные расходы</t>
  </si>
  <si>
    <t>Благоустройство</t>
  </si>
  <si>
    <t xml:space="preserve">Непредвид,профосмотры </t>
  </si>
  <si>
    <t>1890м2</t>
  </si>
  <si>
    <t>Очистка кровли от снега и наледи</t>
  </si>
  <si>
    <t>Кронирование, снос</t>
  </si>
  <si>
    <t>Пуск-напуск ЦО</t>
  </si>
  <si>
    <t>23994м3</t>
  </si>
  <si>
    <t>Гидравлические испытания</t>
  </si>
  <si>
    <t>Ремонт и смена водосточных труб</t>
  </si>
  <si>
    <t>Замена труб ХГВС</t>
  </si>
  <si>
    <t>Смена т/провода канализации</t>
  </si>
  <si>
    <t>Замена т/провода и радиаторов</t>
  </si>
  <si>
    <t>Сверхплановый объём в выходные дни</t>
  </si>
  <si>
    <t>КГМ</t>
  </si>
  <si>
    <t>3091,33м2</t>
  </si>
  <si>
    <t>Расход по уборке территории</t>
  </si>
  <si>
    <t>кол-во квартир</t>
  </si>
  <si>
    <t>Дата исполнения</t>
  </si>
  <si>
    <t>Запланировано работ на сумму руб</t>
  </si>
  <si>
    <t>Объем работ</t>
  </si>
  <si>
    <t>Адрес</t>
  </si>
  <si>
    <t>Переспективный план работ на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</si>
</sst>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3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74;&#1099;&#1087;&#1086;&#1083;&#1085;&#1077;&#1085;&#1080;&#1080;%20&#1075;&#1086;&#1076;&#1086;&#1074;&#1086;&#1075;&#1086;%20&#1087;&#1083;&#1072;&#1085;&#1072;%20&#1084;&#1077;&#1088;&#1086;&#1087;&#1088;&#1080;&#1103;&#1090;&#1080;&#1081;%202014%20&#1050;&#1086;&#1083;&#1100;&#1094;&#1077;&#1074;&#1072;&#1103;%20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</sheetNames>
    <sheetDataSet>
      <sheetData sheetId="0">
        <row r="27">
          <cell r="A27" t="str">
            <v>Кольцевая 61</v>
          </cell>
        </row>
        <row r="28">
          <cell r="D28">
            <v>78316.42</v>
          </cell>
        </row>
        <row r="29">
          <cell r="D29">
            <v>13704.39</v>
          </cell>
        </row>
        <row r="30">
          <cell r="D30">
            <v>4446.1099999999997</v>
          </cell>
        </row>
        <row r="31">
          <cell r="D31">
            <v>22540.560000000001</v>
          </cell>
        </row>
        <row r="32">
          <cell r="D32">
            <v>2977.26</v>
          </cell>
        </row>
        <row r="33">
          <cell r="D33">
            <v>6177.08</v>
          </cell>
        </row>
        <row r="34">
          <cell r="D34">
            <v>2741.59</v>
          </cell>
        </row>
        <row r="35">
          <cell r="D35">
            <v>15120.7</v>
          </cell>
        </row>
        <row r="36">
          <cell r="D36">
            <v>831.96</v>
          </cell>
        </row>
        <row r="37">
          <cell r="D37">
            <v>146008.20000000001</v>
          </cell>
        </row>
        <row r="38">
          <cell r="D38">
            <v>28085.4</v>
          </cell>
        </row>
        <row r="39">
          <cell r="D39">
            <v>93961.450000000012</v>
          </cell>
        </row>
        <row r="40">
          <cell r="D40">
            <v>3132.64</v>
          </cell>
        </row>
        <row r="41">
          <cell r="D41">
            <v>49123.22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sqref="A1:D1"/>
    </sheetView>
  </sheetViews>
  <sheetFormatPr defaultRowHeight="15" x14ac:dyDescent="0.25"/>
  <cols>
    <col min="1" max="1" width="25" customWidth="1"/>
    <col min="2" max="2" width="16.42578125" customWidth="1"/>
    <col min="3" max="3" width="18.42578125" customWidth="1"/>
    <col min="4" max="4" width="23.42578125" customWidth="1"/>
  </cols>
  <sheetData>
    <row r="1" spans="1:4" x14ac:dyDescent="0.25">
      <c r="A1" s="17" t="s">
        <v>26</v>
      </c>
      <c r="B1" s="17"/>
      <c r="C1" s="17"/>
      <c r="D1" s="17"/>
    </row>
    <row r="2" spans="1:4" x14ac:dyDescent="0.25">
      <c r="A2" s="16"/>
      <c r="B2" s="16"/>
      <c r="C2" s="16"/>
      <c r="D2" s="16"/>
    </row>
    <row r="3" spans="1:4" ht="48" x14ac:dyDescent="0.25">
      <c r="A3" s="15" t="s">
        <v>25</v>
      </c>
      <c r="B3" s="15" t="s">
        <v>24</v>
      </c>
      <c r="C3" s="14" t="s">
        <v>23</v>
      </c>
      <c r="D3" s="14" t="s">
        <v>22</v>
      </c>
    </row>
    <row r="4" spans="1:4" x14ac:dyDescent="0.25">
      <c r="A4" s="12" t="str">
        <f>'[1]2014'!A27</f>
        <v>Кольцевая 61</v>
      </c>
      <c r="B4" s="12"/>
      <c r="C4" s="12"/>
      <c r="D4" s="12"/>
    </row>
    <row r="5" spans="1:4" x14ac:dyDescent="0.25">
      <c r="A5" s="12" t="s">
        <v>21</v>
      </c>
      <c r="B5" s="12">
        <v>80</v>
      </c>
      <c r="C5" s="12"/>
      <c r="D5" s="12"/>
    </row>
    <row r="6" spans="1:4" ht="45.75" x14ac:dyDescent="0.25">
      <c r="A6" s="10" t="s">
        <v>20</v>
      </c>
      <c r="B6" s="11" t="s">
        <v>19</v>
      </c>
      <c r="C6" s="7">
        <f>'[1]2014'!D28</f>
        <v>78316.42</v>
      </c>
      <c r="D6" s="6" t="s">
        <v>3</v>
      </c>
    </row>
    <row r="7" spans="1:4" x14ac:dyDescent="0.25">
      <c r="A7" s="10" t="s">
        <v>18</v>
      </c>
      <c r="B7" s="12"/>
      <c r="C7" s="7">
        <f>'[1]2014'!D29</f>
        <v>13704.39</v>
      </c>
      <c r="D7" s="6" t="s">
        <v>3</v>
      </c>
    </row>
    <row r="8" spans="1:4" ht="57" x14ac:dyDescent="0.25">
      <c r="A8" s="10" t="s">
        <v>17</v>
      </c>
      <c r="B8" s="12"/>
      <c r="C8" s="7">
        <f>'[1]2014'!D30</f>
        <v>4446.1099999999997</v>
      </c>
      <c r="D8" s="6" t="s">
        <v>3</v>
      </c>
    </row>
    <row r="9" spans="1:4" ht="57" x14ac:dyDescent="0.25">
      <c r="A9" s="10" t="s">
        <v>16</v>
      </c>
      <c r="B9" s="12"/>
      <c r="C9" s="7">
        <f>'[1]2014'!D31</f>
        <v>22540.560000000001</v>
      </c>
      <c r="D9" s="6" t="s">
        <v>3</v>
      </c>
    </row>
    <row r="10" spans="1:4" ht="45" x14ac:dyDescent="0.25">
      <c r="A10" s="13" t="s">
        <v>15</v>
      </c>
      <c r="B10" s="12"/>
      <c r="C10" s="7">
        <f>'[1]2014'!D32</f>
        <v>2977.26</v>
      </c>
      <c r="D10" s="6" t="s">
        <v>3</v>
      </c>
    </row>
    <row r="11" spans="1:4" ht="22.5" x14ac:dyDescent="0.25">
      <c r="A11" s="13" t="s">
        <v>14</v>
      </c>
      <c r="B11" s="12"/>
      <c r="C11" s="7">
        <f>'[1]2014'!D33</f>
        <v>6177.08</v>
      </c>
      <c r="D11" s="6" t="s">
        <v>3</v>
      </c>
    </row>
    <row r="12" spans="1:4" ht="45" x14ac:dyDescent="0.25">
      <c r="A12" s="13" t="s">
        <v>13</v>
      </c>
      <c r="B12" s="12"/>
      <c r="C12" s="7">
        <f>'[1]2014'!D34</f>
        <v>2741.59</v>
      </c>
      <c r="D12" s="6" t="s">
        <v>3</v>
      </c>
    </row>
    <row r="13" spans="1:4" ht="45.75" x14ac:dyDescent="0.25">
      <c r="A13" s="10" t="s">
        <v>12</v>
      </c>
      <c r="B13" s="11" t="s">
        <v>11</v>
      </c>
      <c r="C13" s="7">
        <f>'[1]2014'!D35</f>
        <v>15120.7</v>
      </c>
      <c r="D13" s="6" t="s">
        <v>3</v>
      </c>
    </row>
    <row r="14" spans="1:4" ht="23.25" x14ac:dyDescent="0.25">
      <c r="A14" s="10" t="s">
        <v>10</v>
      </c>
      <c r="B14" s="12"/>
      <c r="C14" s="7">
        <f>'[1]2014'!D36</f>
        <v>831.96</v>
      </c>
      <c r="D14" s="6" t="s">
        <v>3</v>
      </c>
    </row>
    <row r="15" spans="1:4" ht="23.25" x14ac:dyDescent="0.25">
      <c r="A15" s="10" t="s">
        <v>9</v>
      </c>
      <c r="B15" s="12"/>
      <c r="C15" s="7">
        <f>'[1]2014'!D37</f>
        <v>146008.20000000001</v>
      </c>
      <c r="D15" s="6" t="s">
        <v>3</v>
      </c>
    </row>
    <row r="16" spans="1:4" ht="45.75" x14ac:dyDescent="0.25">
      <c r="A16" s="10" t="s">
        <v>8</v>
      </c>
      <c r="B16" s="11" t="s">
        <v>7</v>
      </c>
      <c r="C16" s="7">
        <f>'[1]2014'!D38</f>
        <v>28085.4</v>
      </c>
      <c r="D16" s="6" t="s">
        <v>3</v>
      </c>
    </row>
    <row r="17" spans="1:4" ht="34.5" x14ac:dyDescent="0.25">
      <c r="A17" s="10" t="s">
        <v>6</v>
      </c>
      <c r="B17" s="8"/>
      <c r="C17" s="7">
        <f>'[1]2014'!D39</f>
        <v>93961.450000000012</v>
      </c>
      <c r="D17" s="6" t="s">
        <v>3</v>
      </c>
    </row>
    <row r="18" spans="1:4" ht="23.25" x14ac:dyDescent="0.25">
      <c r="A18" s="10" t="s">
        <v>5</v>
      </c>
      <c r="B18" s="8"/>
      <c r="C18" s="7">
        <f>'[1]2014'!D40</f>
        <v>3132.64</v>
      </c>
      <c r="D18" s="6"/>
    </row>
    <row r="19" spans="1:4" ht="45" x14ac:dyDescent="0.25">
      <c r="A19" s="9" t="s">
        <v>4</v>
      </c>
      <c r="B19" s="8"/>
      <c r="C19" s="7">
        <f>'[1]2014'!D41</f>
        <v>49123.22</v>
      </c>
      <c r="D19" s="6" t="s">
        <v>3</v>
      </c>
    </row>
    <row r="20" spans="1:4" x14ac:dyDescent="0.25">
      <c r="A20" s="5" t="s">
        <v>2</v>
      </c>
      <c r="B20" s="1"/>
      <c r="C20" s="4">
        <f>SUM(C6:C19)</f>
        <v>467166.9800000001</v>
      </c>
      <c r="D20" s="1"/>
    </row>
    <row r="21" spans="1:4" x14ac:dyDescent="0.25">
      <c r="A21" s="3" t="s">
        <v>1</v>
      </c>
      <c r="B21" s="1"/>
      <c r="C21" s="2">
        <f>C20*18%</f>
        <v>84090.056400000016</v>
      </c>
      <c r="D21" s="1"/>
    </row>
    <row r="22" spans="1:4" ht="26.25" x14ac:dyDescent="0.25">
      <c r="A22" s="3" t="s">
        <v>0</v>
      </c>
      <c r="B22" s="1"/>
      <c r="C22" s="2">
        <f>C20+C21</f>
        <v>551257.0364000001</v>
      </c>
      <c r="D22" s="1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2015-08-18T10:18:03Z</dcterms:created>
  <dcterms:modified xsi:type="dcterms:W3CDTF">2015-08-18T10:18:49Z</dcterms:modified>
</cp:coreProperties>
</file>