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7555" windowHeight="12045"/>
  </bookViews>
  <sheets>
    <sheet name="отчет  201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6" i="1" l="1"/>
  <c r="F7" i="1"/>
  <c r="F8" i="1"/>
  <c r="B9" i="1"/>
  <c r="D9" i="1"/>
  <c r="F9" i="1" s="1"/>
  <c r="B10" i="1"/>
  <c r="F10" i="1" s="1"/>
  <c r="D10" i="1"/>
  <c r="B11" i="1"/>
  <c r="D11" i="1"/>
  <c r="D22" i="1" s="1"/>
  <c r="F12" i="1"/>
  <c r="F13" i="1"/>
  <c r="B14" i="1"/>
  <c r="F14" i="1" s="1"/>
  <c r="D14" i="1"/>
  <c r="B15" i="1"/>
  <c r="D15" i="1"/>
  <c r="F15" i="1" s="1"/>
  <c r="B16" i="1"/>
  <c r="D16" i="1"/>
  <c r="F16" i="1"/>
  <c r="B17" i="1"/>
  <c r="D17" i="1"/>
  <c r="F17" i="1"/>
  <c r="B18" i="1"/>
  <c r="F18" i="1" s="1"/>
  <c r="D18" i="1"/>
  <c r="F19" i="1"/>
  <c r="F20" i="1"/>
  <c r="F21" i="1"/>
  <c r="D24" i="1" l="1"/>
  <c r="D23" i="1"/>
  <c r="F11" i="1"/>
  <c r="B22" i="1"/>
  <c r="B24" i="1" l="1"/>
  <c r="B23" i="1"/>
</calcChain>
</file>

<file path=xl/sharedStrings.xml><?xml version="1.0" encoding="utf-8"?>
<sst xmlns="http://schemas.openxmlformats.org/spreadsheetml/2006/main" count="47" uniqueCount="40">
  <si>
    <t>Всего с НДС</t>
  </si>
  <si>
    <t>НДС</t>
  </si>
  <si>
    <t>Всего</t>
  </si>
  <si>
    <t>Расход за год составил меньше запланированного</t>
  </si>
  <si>
    <t>ежемесячно</t>
  </si>
  <si>
    <t>Общеэксплуатационные расходы</t>
  </si>
  <si>
    <t>Увеличение стоимости материалов,инвентаря</t>
  </si>
  <si>
    <t xml:space="preserve">Непредвид,профосмотры </t>
  </si>
  <si>
    <t>октябрь</t>
  </si>
  <si>
    <t>Кронирование</t>
  </si>
  <si>
    <t>Изоляция ЦО</t>
  </si>
  <si>
    <t>Очистка кровли произведенна за один раз</t>
  </si>
  <si>
    <t>1,4квартал</t>
  </si>
  <si>
    <t>Очистка кровли от снега и наледи</t>
  </si>
  <si>
    <t>сентябрь</t>
  </si>
  <si>
    <t>Пуск-напуск ЦО</t>
  </si>
  <si>
    <t>май-август</t>
  </si>
  <si>
    <t>Промывка</t>
  </si>
  <si>
    <t>июль</t>
  </si>
  <si>
    <t>Установка огорождения</t>
  </si>
  <si>
    <t>Работа произведенна без промывки системы</t>
  </si>
  <si>
    <t>Гидравлические испытания</t>
  </si>
  <si>
    <t>май</t>
  </si>
  <si>
    <t>Покраска к/площадки</t>
  </si>
  <si>
    <t>Остекление</t>
  </si>
  <si>
    <t>Смена канализации</t>
  </si>
  <si>
    <t>апрель</t>
  </si>
  <si>
    <t>Замена канализационных труб,труб ХГВС и арматуры и радиаторов</t>
  </si>
  <si>
    <t>Сверхплановый объём в выходные дни</t>
  </si>
  <si>
    <t>Вывезенно меньше чем запланированно</t>
  </si>
  <si>
    <t>КГМ</t>
  </si>
  <si>
    <t>Увеличение стоимости ГСМ</t>
  </si>
  <si>
    <t>Расход по уборке территории</t>
  </si>
  <si>
    <t>Разница м/у планом и фактом</t>
  </si>
  <si>
    <t>Примечание</t>
  </si>
  <si>
    <t>Стоимость работ(руб) план</t>
  </si>
  <si>
    <t>Сроки осуществление плановых работ</t>
  </si>
  <si>
    <t>Стоимость работ(руб) факт</t>
  </si>
  <si>
    <t>Победы 45</t>
  </si>
  <si>
    <t>Отчет о выполнении годового плана мероприятий за 2013год.  Постановление Правительства РФ от 23 сентября № 731(раздел 11 пункт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</si>
</sst>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\-_р_._-;_-@_-"/>
    <numFmt numFmtId="165" formatCode="_-* #,##0.00_р_._-;\-* #,##0.00_р_._-;_-* \-??_р_._-;_-@_-"/>
  </numFmts>
  <fonts count="13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Процентный 2" xfId="5"/>
    <cellStyle name="Процентный 2 2" xfId="6"/>
    <cellStyle name="Процентный 3" xfId="7"/>
    <cellStyle name="Процентный 4" xfId="8"/>
    <cellStyle name="Финансовый [0] 2" xfId="9"/>
    <cellStyle name="Финансовый [0] 2 2" xfId="10"/>
    <cellStyle name="Финансовый [0] 3" xfId="11"/>
    <cellStyle name="Финансовый [0] 4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69;&#1059;-78/&#1079;&#1072;&#1090;&#1088;&#1072;&#1090;&#1099;/&#1079;&#1072;&#1090;&#1088;&#1072;&#1090;&#1099;%202013&#1075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 refreshError="1"/>
      <sheetData sheetId="1" refreshError="1"/>
      <sheetData sheetId="2" refreshError="1">
        <row r="32">
          <cell r="X32">
            <v>712.62</v>
          </cell>
          <cell r="AB32">
            <v>12428.41</v>
          </cell>
          <cell r="AJ32">
            <v>1073.2</v>
          </cell>
          <cell r="AQ32">
            <v>4879.6000000000004</v>
          </cell>
          <cell r="AS32">
            <v>2847.03</v>
          </cell>
          <cell r="AT32">
            <v>629.3111882002961</v>
          </cell>
          <cell r="AU32">
            <v>4338.0156442764819</v>
          </cell>
          <cell r="BB32">
            <v>6798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G7" sqref="G7"/>
    </sheetView>
  </sheetViews>
  <sheetFormatPr defaultColWidth="27.140625" defaultRowHeight="12.75" x14ac:dyDescent="0.2"/>
  <cols>
    <col min="1" max="1" width="36.5703125" customWidth="1"/>
    <col min="2" max="6" width="16.85546875" customWidth="1"/>
  </cols>
  <sheetData>
    <row r="2" spans="1:6" x14ac:dyDescent="0.2">
      <c r="A2" s="24" t="s">
        <v>39</v>
      </c>
      <c r="B2" s="24"/>
      <c r="C2" s="23"/>
      <c r="D2" s="23"/>
    </row>
    <row r="3" spans="1:6" x14ac:dyDescent="0.2">
      <c r="A3" s="23"/>
      <c r="B3" s="23"/>
      <c r="C3" s="23"/>
      <c r="D3" s="23"/>
    </row>
    <row r="4" spans="1:6" x14ac:dyDescent="0.2">
      <c r="A4" s="23"/>
      <c r="B4" s="23"/>
      <c r="C4" s="23"/>
      <c r="D4" s="23"/>
    </row>
    <row r="5" spans="1:6" ht="36.75" customHeight="1" x14ac:dyDescent="0.2">
      <c r="A5" s="22" t="s">
        <v>38</v>
      </c>
      <c r="B5" s="21" t="s">
        <v>37</v>
      </c>
      <c r="C5" s="21" t="s">
        <v>36</v>
      </c>
      <c r="D5" s="20" t="s">
        <v>35</v>
      </c>
      <c r="E5" s="15" t="s">
        <v>34</v>
      </c>
      <c r="F5" s="19" t="s">
        <v>33</v>
      </c>
    </row>
    <row r="6" spans="1:6" ht="26.25" customHeight="1" x14ac:dyDescent="0.2">
      <c r="A6" s="14" t="s">
        <v>32</v>
      </c>
      <c r="B6" s="9">
        <v>6389</v>
      </c>
      <c r="C6" s="10" t="s">
        <v>4</v>
      </c>
      <c r="D6" s="9">
        <v>6389</v>
      </c>
      <c r="E6" s="18" t="s">
        <v>31</v>
      </c>
      <c r="F6" s="12">
        <f>D6-B6</f>
        <v>0</v>
      </c>
    </row>
    <row r="7" spans="1:6" ht="26.25" customHeight="1" x14ac:dyDescent="0.2">
      <c r="A7" s="14" t="s">
        <v>30</v>
      </c>
      <c r="B7" s="9">
        <v>2228</v>
      </c>
      <c r="C7" s="10" t="s">
        <v>4</v>
      </c>
      <c r="D7" s="9">
        <v>2228</v>
      </c>
      <c r="E7" s="13" t="s">
        <v>29</v>
      </c>
      <c r="F7" s="12">
        <f>D7-B7</f>
        <v>0</v>
      </c>
    </row>
    <row r="8" spans="1:6" ht="26.25" customHeight="1" x14ac:dyDescent="0.25">
      <c r="A8" s="17" t="s">
        <v>28</v>
      </c>
      <c r="B8" s="16">
        <v>2238</v>
      </c>
      <c r="C8" s="10"/>
      <c r="D8" s="16">
        <v>2238</v>
      </c>
      <c r="E8" s="8"/>
      <c r="F8" s="12">
        <f>D8-B8</f>
        <v>0</v>
      </c>
    </row>
    <row r="9" spans="1:6" ht="26.25" customHeight="1" x14ac:dyDescent="0.2">
      <c r="A9" s="14" t="s">
        <v>27</v>
      </c>
      <c r="B9" s="9">
        <f>[1]год2013!$X$32</f>
        <v>712.62</v>
      </c>
      <c r="C9" s="15" t="s">
        <v>26</v>
      </c>
      <c r="D9" s="9">
        <f>[1]год2013!$X$32</f>
        <v>712.62</v>
      </c>
      <c r="E9" s="8"/>
      <c r="F9" s="12">
        <f>D9-B9</f>
        <v>0</v>
      </c>
    </row>
    <row r="10" spans="1:6" ht="26.25" customHeight="1" x14ac:dyDescent="0.2">
      <c r="A10" s="14" t="s">
        <v>25</v>
      </c>
      <c r="B10" s="9">
        <f>[1]год2013!$AB$32</f>
        <v>12428.41</v>
      </c>
      <c r="C10" s="15" t="s">
        <v>8</v>
      </c>
      <c r="D10" s="9">
        <f>[1]год2013!$AB$32</f>
        <v>12428.41</v>
      </c>
      <c r="E10" s="8"/>
      <c r="F10" s="12">
        <f>D10-B10</f>
        <v>0</v>
      </c>
    </row>
    <row r="11" spans="1:6" ht="26.25" customHeight="1" x14ac:dyDescent="0.2">
      <c r="A11" s="14" t="s">
        <v>24</v>
      </c>
      <c r="B11" s="9">
        <f>[1]год2013!$AJ$32</f>
        <v>1073.2</v>
      </c>
      <c r="C11" s="15" t="s">
        <v>22</v>
      </c>
      <c r="D11" s="9">
        <f>[1]год2013!$AJ$32</f>
        <v>1073.2</v>
      </c>
      <c r="E11" s="8"/>
      <c r="F11" s="12">
        <f>D11-B11</f>
        <v>0</v>
      </c>
    </row>
    <row r="12" spans="1:6" ht="26.25" customHeight="1" x14ac:dyDescent="0.2">
      <c r="A12" s="14" t="s">
        <v>23</v>
      </c>
      <c r="B12" s="9">
        <v>2027</v>
      </c>
      <c r="C12" s="15" t="s">
        <v>22</v>
      </c>
      <c r="D12" s="9">
        <v>2027</v>
      </c>
      <c r="E12" s="8"/>
      <c r="F12" s="12">
        <f>D12-B12</f>
        <v>0</v>
      </c>
    </row>
    <row r="13" spans="1:6" ht="26.25" customHeight="1" x14ac:dyDescent="0.2">
      <c r="A13" s="14" t="s">
        <v>21</v>
      </c>
      <c r="B13" s="9">
        <v>1226.8</v>
      </c>
      <c r="C13" s="10" t="s">
        <v>16</v>
      </c>
      <c r="D13" s="9">
        <v>1226.8</v>
      </c>
      <c r="E13" s="13" t="s">
        <v>20</v>
      </c>
      <c r="F13" s="12">
        <f>D13-B13</f>
        <v>0</v>
      </c>
    </row>
    <row r="14" spans="1:6" ht="26.25" hidden="1" customHeight="1" x14ac:dyDescent="0.2">
      <c r="A14" s="14" t="s">
        <v>19</v>
      </c>
      <c r="B14" s="9">
        <f>[1]год2013!$AQ$32</f>
        <v>4879.6000000000004</v>
      </c>
      <c r="C14" s="10" t="s">
        <v>18</v>
      </c>
      <c r="D14" s="9">
        <f>[1]год2013!$AQ$32</f>
        <v>4879.6000000000004</v>
      </c>
      <c r="E14" s="8"/>
      <c r="F14" s="12">
        <f>D14-B14</f>
        <v>0</v>
      </c>
    </row>
    <row r="15" spans="1:6" ht="26.25" hidden="1" customHeight="1" x14ac:dyDescent="0.2">
      <c r="A15" s="14" t="s">
        <v>17</v>
      </c>
      <c r="B15" s="9">
        <f>[1]год2013!$AS$32</f>
        <v>2847.03</v>
      </c>
      <c r="C15" s="10" t="s">
        <v>16</v>
      </c>
      <c r="D15" s="9">
        <f>[1]год2013!$AS$32</f>
        <v>2847.03</v>
      </c>
      <c r="E15" s="8"/>
      <c r="F15" s="12">
        <f>D15-B15</f>
        <v>0</v>
      </c>
    </row>
    <row r="16" spans="1:6" ht="26.25" customHeight="1" x14ac:dyDescent="0.2">
      <c r="A16" s="14" t="s">
        <v>15</v>
      </c>
      <c r="B16" s="9">
        <f>[1]год2013!$AT$32</f>
        <v>629.3111882002961</v>
      </c>
      <c r="C16" s="10" t="s">
        <v>14</v>
      </c>
      <c r="D16" s="9">
        <f>[1]год2013!$AT$32</f>
        <v>629.3111882002961</v>
      </c>
      <c r="E16" s="8"/>
      <c r="F16" s="12">
        <f>D16-B16</f>
        <v>0</v>
      </c>
    </row>
    <row r="17" spans="1:6" ht="36.75" customHeight="1" x14ac:dyDescent="0.2">
      <c r="A17" s="14" t="s">
        <v>13</v>
      </c>
      <c r="B17" s="9">
        <f>[1]год2013!$AU$32</f>
        <v>4338.0156442764819</v>
      </c>
      <c r="C17" s="10" t="s">
        <v>12</v>
      </c>
      <c r="D17" s="9">
        <f>[1]год2013!$AU$32</f>
        <v>4338.0156442764819</v>
      </c>
      <c r="E17" s="13" t="s">
        <v>11</v>
      </c>
      <c r="F17" s="12">
        <f>D17-B17</f>
        <v>0</v>
      </c>
    </row>
    <row r="18" spans="1:6" ht="26.25" customHeight="1" x14ac:dyDescent="0.2">
      <c r="A18" s="14" t="s">
        <v>10</v>
      </c>
      <c r="B18" s="9">
        <f>[1]год2013!$BB$32</f>
        <v>6798</v>
      </c>
      <c r="C18" s="10" t="s">
        <v>8</v>
      </c>
      <c r="D18" s="9">
        <f>[1]год2013!$BB$32</f>
        <v>6798</v>
      </c>
      <c r="E18" s="8"/>
      <c r="F18" s="12">
        <f>D18-B18</f>
        <v>0</v>
      </c>
    </row>
    <row r="19" spans="1:6" ht="26.25" hidden="1" customHeight="1" x14ac:dyDescent="0.2">
      <c r="A19" s="14" t="s">
        <v>9</v>
      </c>
      <c r="B19" s="9"/>
      <c r="C19" s="10" t="s">
        <v>8</v>
      </c>
      <c r="D19" s="9"/>
      <c r="E19" s="8"/>
      <c r="F19" s="12">
        <f>D19-B19</f>
        <v>0</v>
      </c>
    </row>
    <row r="20" spans="1:6" ht="32.25" customHeight="1" x14ac:dyDescent="0.2">
      <c r="A20" s="14" t="s">
        <v>7</v>
      </c>
      <c r="B20" s="9">
        <v>7904</v>
      </c>
      <c r="C20" s="10" t="s">
        <v>4</v>
      </c>
      <c r="D20" s="9">
        <v>7904</v>
      </c>
      <c r="E20" s="13" t="s">
        <v>6</v>
      </c>
      <c r="F20" s="12">
        <f>D20-B20</f>
        <v>0</v>
      </c>
    </row>
    <row r="21" spans="1:6" ht="35.25" customHeight="1" x14ac:dyDescent="0.2">
      <c r="A21" s="14" t="s">
        <v>5</v>
      </c>
      <c r="B21" s="9">
        <v>8350</v>
      </c>
      <c r="C21" s="10" t="s">
        <v>4</v>
      </c>
      <c r="D21" s="9">
        <v>8350</v>
      </c>
      <c r="E21" s="13" t="s">
        <v>3</v>
      </c>
      <c r="F21" s="12">
        <f>D21-B21</f>
        <v>0</v>
      </c>
    </row>
    <row r="22" spans="1:6" ht="26.25" customHeight="1" x14ac:dyDescent="0.2">
      <c r="A22" s="11" t="s">
        <v>2</v>
      </c>
      <c r="B22" s="9">
        <f>SUM(B6:B21)</f>
        <v>64068.986832476774</v>
      </c>
      <c r="C22" s="10"/>
      <c r="D22" s="9">
        <f>SUM(D6:D21)</f>
        <v>64068.986832476774</v>
      </c>
      <c r="E22" s="8"/>
      <c r="F22" s="7"/>
    </row>
    <row r="23" spans="1:6" ht="26.25" customHeight="1" x14ac:dyDescent="0.2">
      <c r="A23" s="11" t="s">
        <v>1</v>
      </c>
      <c r="B23" s="9">
        <f>B22*0.18</f>
        <v>11532.417629845819</v>
      </c>
      <c r="C23" s="10"/>
      <c r="D23" s="9">
        <f>D22*0.18</f>
        <v>11532.417629845819</v>
      </c>
      <c r="E23" s="8"/>
      <c r="F23" s="7"/>
    </row>
    <row r="24" spans="1:6" ht="26.25" customHeight="1" x14ac:dyDescent="0.2">
      <c r="A24" s="6" t="s">
        <v>0</v>
      </c>
      <c r="B24" s="5">
        <f>B22+B23</f>
        <v>75601.404462322593</v>
      </c>
      <c r="C24" s="4"/>
      <c r="D24" s="3">
        <f>D22+D23</f>
        <v>75601.404462322593</v>
      </c>
      <c r="E24" s="2"/>
      <c r="F24" s="1"/>
    </row>
  </sheetData>
  <mergeCells count="1">
    <mergeCell ref="A2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 2013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Лия</dc:creator>
  <cp:lastModifiedBy>Лия</cp:lastModifiedBy>
  <dcterms:created xsi:type="dcterms:W3CDTF">2015-05-18T12:24:07Z</dcterms:created>
  <dcterms:modified xsi:type="dcterms:W3CDTF">2015-05-18T12:25:12Z</dcterms:modified>
</cp:coreProperties>
</file>