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65" windowWidth="18315" windowHeight="9210"/>
  </bookViews>
  <sheets>
    <sheet name="14" sheetId="1" r:id="rId1"/>
  </sheets>
  <calcPr calcId="124519"/>
</workbook>
</file>

<file path=xl/calcChain.xml><?xml version="1.0" encoding="utf-8"?>
<calcChain xmlns="http://schemas.openxmlformats.org/spreadsheetml/2006/main">
  <c r="B32" i="1"/>
  <c r="D31"/>
  <c r="E30"/>
  <c r="D29"/>
  <c r="E29" s="1"/>
  <c r="E28"/>
  <c r="D27"/>
  <c r="E27" s="1"/>
  <c r="E26"/>
  <c r="D25"/>
  <c r="D32" s="1"/>
  <c r="E24"/>
  <c r="E23"/>
  <c r="B13"/>
  <c r="A13"/>
  <c r="B12"/>
  <c r="B11"/>
  <c r="B10"/>
  <c r="B9"/>
  <c r="B8"/>
  <c r="B7"/>
  <c r="B6"/>
  <c r="B5"/>
  <c r="B14" s="1"/>
  <c r="A4"/>
  <c r="B15" l="1"/>
  <c r="B16" s="1"/>
  <c r="D33"/>
  <c r="D34" s="1"/>
  <c r="E25"/>
  <c r="B33"/>
  <c r="B34" s="1"/>
</calcChain>
</file>

<file path=xl/sharedStrings.xml><?xml version="1.0" encoding="utf-8"?>
<sst xmlns="http://schemas.openxmlformats.org/spreadsheetml/2006/main" count="55" uniqueCount="31">
  <si>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</si>
  <si>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Стоимость работ(руб)</t>
  </si>
  <si>
    <t>Сроки осуществление плановых работ</t>
  </si>
  <si>
    <t>Расход по уборке территории</t>
  </si>
  <si>
    <t>01.01.2014-31.12.2014</t>
  </si>
  <si>
    <t>КГМ</t>
  </si>
  <si>
    <t>Сверхплановый объём в выходные дни</t>
  </si>
  <si>
    <t>Гидравлические испытания</t>
  </si>
  <si>
    <t>Пуск-напуск ЦО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</si>
  <si>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</si>
  <si>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</si>
  <si>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</si>
  <si>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</si>
  <si>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</si>
  <si>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</si>
  <si>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Отчет о выполнении годового плана мероприятий за 2014 год.                           Постановление Правительства РФ от 23 сентября № 731(раздел 11 пункт 6)</t>
  </si>
  <si>
    <t>Первомайская 23</t>
  </si>
  <si>
    <t>Стоимость работ факт</t>
  </si>
  <si>
    <t>Стоимость работ план</t>
  </si>
  <si>
    <t>Разница м/у планом и фактом</t>
  </si>
  <si>
    <t>Примечание</t>
  </si>
  <si>
    <t>ежемесячно</t>
  </si>
  <si>
    <t>Снятие ежемесячных объемов при проверке</t>
  </si>
  <si>
    <t>вывоза мусора меньше чем запланированно</t>
  </si>
  <si>
    <t>июль</t>
  </si>
  <si>
    <t>Работа произведена без промывки системы ЦО</t>
  </si>
  <si>
    <t>сентябрь</t>
  </si>
  <si>
    <t>1,4квартал</t>
  </si>
  <si>
    <t>снятие ежемесячных объемов при проверке</t>
  </si>
  <si>
    <t>фактический расход выше планового</t>
  </si>
  <si>
    <t>Благоустройство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</si>
</sst>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2" fontId="4" fillId="2" borderId="1" xfId="0" applyNumberFormat="1" applyFont="1" applyFill="1" applyBorder="1"/>
    <xf numFmtId="0" fontId="4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1" fillId="3" borderId="1" xfId="0" applyFont="1" applyFill="1" applyBorder="1"/>
    <xf numFmtId="0" fontId="4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1" fontId="3" fillId="2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NumberFormat="1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1" fillId="2" borderId="0" xfId="0" applyFont="1" applyFill="1" applyBorder="1"/>
    <xf numFmtId="2" fontId="5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/>
    <xf numFmtId="0" fontId="0" fillId="2" borderId="0" xfId="0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2" fontId="5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D19" sqref="D19"/>
    </sheetView>
  </sheetViews>
  <sheetFormatPr defaultRowHeight="15"/>
  <cols>
    <col min="1" max="1" width="34" customWidth="1"/>
    <col min="2" max="2" width="18.5703125" customWidth="1"/>
    <col min="3" max="3" width="22" customWidth="1"/>
    <col min="4" max="4" width="19.85546875" customWidth="1"/>
    <col min="5" max="5" width="22.28515625" customWidth="1"/>
    <col min="6" max="6" width="19.140625" customWidth="1"/>
  </cols>
  <sheetData>
    <row r="1" spans="1:3" ht="15" customHeight="1">
      <c r="A1" s="28" t="s">
        <v>0</v>
      </c>
      <c r="B1" s="29"/>
      <c r="C1" s="29"/>
    </row>
    <row r="2" spans="1:3">
      <c r="A2" s="29"/>
      <c r="B2" s="29"/>
      <c r="C2" s="29"/>
    </row>
    <row r="3" spans="1:3">
      <c r="A3" s="29"/>
      <c r="B3" s="29"/>
      <c r="C3" s="29"/>
    </row>
    <row r="4" spans="1:3" ht="23.25">
      <c r="A4" s="1" t="str">
        <f>A22</f>
        <v>Первомайская 23</v>
      </c>
      <c r="B4" s="2" t="s">
        <v>1</v>
      </c>
      <c r="C4" s="3" t="s">
        <v>2</v>
      </c>
    </row>
    <row r="5" spans="1:3">
      <c r="A5" s="4" t="s">
        <v>3</v>
      </c>
      <c r="B5" s="8">
        <f t="shared" ref="B5:B13" si="0">D23</f>
        <v>117687.07</v>
      </c>
      <c r="C5" s="6" t="s">
        <v>4</v>
      </c>
    </row>
    <row r="6" spans="1:3">
      <c r="A6" s="4" t="s">
        <v>5</v>
      </c>
      <c r="B6" s="8">
        <f t="shared" si="0"/>
        <v>4098.51</v>
      </c>
      <c r="C6" s="6" t="s">
        <v>4</v>
      </c>
    </row>
    <row r="7" spans="1:3">
      <c r="A7" s="7" t="s">
        <v>6</v>
      </c>
      <c r="B7" s="8">
        <f t="shared" si="0"/>
        <v>1705.63</v>
      </c>
      <c r="C7" s="6" t="s">
        <v>4</v>
      </c>
    </row>
    <row r="8" spans="1:3">
      <c r="A8" s="4" t="s">
        <v>7</v>
      </c>
      <c r="B8" s="8">
        <f t="shared" si="0"/>
        <v>5785.11</v>
      </c>
      <c r="C8" s="6" t="s">
        <v>4</v>
      </c>
    </row>
    <row r="9" spans="1:3">
      <c r="A9" s="4" t="s">
        <v>8</v>
      </c>
      <c r="B9" s="8">
        <f t="shared" si="0"/>
        <v>318.3</v>
      </c>
      <c r="C9" s="6" t="s">
        <v>4</v>
      </c>
    </row>
    <row r="10" spans="1:3">
      <c r="A10" s="4" t="s">
        <v>9</v>
      </c>
      <c r="B10" s="8">
        <f t="shared" si="0"/>
        <v>16747.22</v>
      </c>
      <c r="C10" s="6" t="s">
        <v>4</v>
      </c>
    </row>
    <row r="11" spans="1:3">
      <c r="A11" s="4" t="s">
        <v>10</v>
      </c>
      <c r="B11" s="8">
        <f t="shared" si="0"/>
        <v>48902.61</v>
      </c>
      <c r="C11" s="6" t="s">
        <v>4</v>
      </c>
    </row>
    <row r="12" spans="1:3">
      <c r="A12" s="4" t="s">
        <v>11</v>
      </c>
      <c r="B12" s="8">
        <f t="shared" si="0"/>
        <v>45582.45</v>
      </c>
      <c r="C12" s="6" t="s">
        <v>4</v>
      </c>
    </row>
    <row r="13" spans="1:3">
      <c r="A13" s="4" t="str">
        <f>A31</f>
        <v>Благоустройство</v>
      </c>
      <c r="B13" s="8">
        <f t="shared" si="0"/>
        <v>1213.6199999999999</v>
      </c>
      <c r="C13" s="6" t="s">
        <v>4</v>
      </c>
    </row>
    <row r="14" spans="1:3">
      <c r="A14" s="16" t="s">
        <v>12</v>
      </c>
      <c r="B14" s="5">
        <f>SUM(B5:B13)</f>
        <v>242040.52000000002</v>
      </c>
      <c r="C14" s="17"/>
    </row>
    <row r="15" spans="1:3">
      <c r="A15" s="16" t="s">
        <v>13</v>
      </c>
      <c r="B15" s="5">
        <f>B14*0.18</f>
        <v>43567.293600000005</v>
      </c>
      <c r="C15" s="17"/>
    </row>
    <row r="16" spans="1:3">
      <c r="A16" s="30" t="s">
        <v>14</v>
      </c>
      <c r="B16" s="31">
        <f>B14+B15</f>
        <v>285607.81359999999</v>
      </c>
      <c r="C16" s="32"/>
    </row>
    <row r="19" spans="1:6" ht="15" customHeight="1">
      <c r="A19" s="28" t="s">
        <v>15</v>
      </c>
      <c r="B19" s="29"/>
      <c r="C19" s="29"/>
    </row>
    <row r="20" spans="1:6">
      <c r="A20" s="29"/>
      <c r="B20" s="29"/>
      <c r="C20" s="29"/>
    </row>
    <row r="21" spans="1:6">
      <c r="A21" s="29"/>
      <c r="B21" s="29"/>
      <c r="C21" s="29"/>
    </row>
    <row r="22" spans="1:6" ht="23.25">
      <c r="A22" s="1" t="s">
        <v>16</v>
      </c>
      <c r="B22" s="10" t="s">
        <v>17</v>
      </c>
      <c r="C22" s="11" t="s">
        <v>2</v>
      </c>
      <c r="D22" s="12" t="s">
        <v>18</v>
      </c>
      <c r="E22" s="12" t="s">
        <v>19</v>
      </c>
      <c r="F22" s="12" t="s">
        <v>20</v>
      </c>
    </row>
    <row r="23" spans="1:6" ht="23.25">
      <c r="A23" s="4" t="s">
        <v>3</v>
      </c>
      <c r="B23" s="8">
        <v>97852.55</v>
      </c>
      <c r="C23" s="9" t="s">
        <v>21</v>
      </c>
      <c r="D23" s="33">
        <v>117687.07</v>
      </c>
      <c r="E23" s="14">
        <f t="shared" ref="E23:E30" si="1">B23-D23</f>
        <v>-19834.520000000004</v>
      </c>
      <c r="F23" s="15" t="s">
        <v>22</v>
      </c>
    </row>
    <row r="24" spans="1:6" ht="27.75" customHeight="1">
      <c r="A24" s="4" t="s">
        <v>5</v>
      </c>
      <c r="B24" s="8">
        <v>3347.58</v>
      </c>
      <c r="C24" s="9" t="s">
        <v>21</v>
      </c>
      <c r="D24" s="33">
        <v>4098.51</v>
      </c>
      <c r="E24" s="14">
        <f t="shared" si="1"/>
        <v>-750.93000000000029</v>
      </c>
      <c r="F24" s="15" t="s">
        <v>23</v>
      </c>
    </row>
    <row r="25" spans="1:6" ht="23.25" customHeight="1">
      <c r="A25" s="7" t="s">
        <v>6</v>
      </c>
      <c r="B25" s="8">
        <v>1705.63</v>
      </c>
      <c r="C25" s="9"/>
      <c r="D25" s="33">
        <f>B25</f>
        <v>1705.63</v>
      </c>
      <c r="E25" s="14">
        <f t="shared" si="1"/>
        <v>0</v>
      </c>
      <c r="F25" s="15"/>
    </row>
    <row r="26" spans="1:6" ht="23.25">
      <c r="A26" s="4" t="s">
        <v>7</v>
      </c>
      <c r="B26" s="8">
        <v>5147.18</v>
      </c>
      <c r="C26" s="9" t="s">
        <v>24</v>
      </c>
      <c r="D26" s="33">
        <v>5785.11</v>
      </c>
      <c r="E26" s="14">
        <f t="shared" si="1"/>
        <v>-637.92999999999938</v>
      </c>
      <c r="F26" s="15" t="s">
        <v>25</v>
      </c>
    </row>
    <row r="27" spans="1:6">
      <c r="A27" s="4" t="s">
        <v>8</v>
      </c>
      <c r="B27" s="8">
        <v>318.3</v>
      </c>
      <c r="C27" s="9" t="s">
        <v>26</v>
      </c>
      <c r="D27" s="33">
        <f>B27</f>
        <v>318.3</v>
      </c>
      <c r="E27" s="14">
        <f t="shared" si="1"/>
        <v>0</v>
      </c>
      <c r="F27" s="15"/>
    </row>
    <row r="28" spans="1:6" ht="24.95" customHeight="1">
      <c r="A28" s="4" t="s">
        <v>9</v>
      </c>
      <c r="B28" s="8">
        <v>12231.88</v>
      </c>
      <c r="C28" s="9" t="s">
        <v>27</v>
      </c>
      <c r="D28" s="33">
        <v>16747.22</v>
      </c>
      <c r="E28" s="14">
        <f t="shared" si="1"/>
        <v>-4515.340000000002</v>
      </c>
      <c r="F28" s="15" t="s">
        <v>28</v>
      </c>
    </row>
    <row r="29" spans="1:6" ht="24.95" customHeight="1">
      <c r="A29" s="4" t="s">
        <v>10</v>
      </c>
      <c r="B29" s="8">
        <v>33438.559999999998</v>
      </c>
      <c r="C29" s="9" t="s">
        <v>21</v>
      </c>
      <c r="D29" s="33">
        <f>26818.98+22083.63</f>
        <v>48902.61</v>
      </c>
      <c r="E29" s="14">
        <f t="shared" si="1"/>
        <v>-15464.050000000003</v>
      </c>
      <c r="F29" s="15" t="s">
        <v>22</v>
      </c>
    </row>
    <row r="30" spans="1:6" ht="24.95" customHeight="1">
      <c r="A30" s="4" t="s">
        <v>11</v>
      </c>
      <c r="B30" s="8">
        <v>51552.06</v>
      </c>
      <c r="C30" s="9" t="s">
        <v>21</v>
      </c>
      <c r="D30" s="33">
        <v>45582.45</v>
      </c>
      <c r="E30" s="14">
        <f t="shared" si="1"/>
        <v>5969.6100000000006</v>
      </c>
      <c r="F30" s="15" t="s">
        <v>29</v>
      </c>
    </row>
    <row r="31" spans="1:6" ht="24.95" customHeight="1">
      <c r="A31" s="4" t="s">
        <v>30</v>
      </c>
      <c r="B31" s="8">
        <v>1213.6199999999999</v>
      </c>
      <c r="C31" s="9"/>
      <c r="D31" s="33">
        <f>B31</f>
        <v>1213.6199999999999</v>
      </c>
      <c r="E31" s="14"/>
      <c r="F31" s="15"/>
    </row>
    <row r="32" spans="1:6" ht="24.95" customHeight="1">
      <c r="A32" s="16" t="s">
        <v>12</v>
      </c>
      <c r="B32" s="5">
        <f>SUM(B23:B31)</f>
        <v>206807.36</v>
      </c>
      <c r="C32" s="17"/>
      <c r="D32" s="13">
        <f>SUM(D23:D31)</f>
        <v>242040.52000000002</v>
      </c>
      <c r="E32" s="18"/>
      <c r="F32" s="18"/>
    </row>
    <row r="33" spans="1:6" ht="24.95" customHeight="1">
      <c r="A33" s="16" t="s">
        <v>13</v>
      </c>
      <c r="B33" s="5">
        <f>B32*0.18</f>
        <v>37225.324799999995</v>
      </c>
      <c r="C33" s="17"/>
      <c r="D33" s="13">
        <f>D32*0.18</f>
        <v>43567.293600000005</v>
      </c>
      <c r="E33" s="18"/>
      <c r="F33" s="18"/>
    </row>
    <row r="34" spans="1:6" ht="24.95" customHeight="1">
      <c r="A34" s="16" t="s">
        <v>14</v>
      </c>
      <c r="B34" s="5">
        <f>B32+B33</f>
        <v>244032.68479999999</v>
      </c>
      <c r="C34" s="17"/>
      <c r="D34" s="13">
        <f>D32+D33</f>
        <v>285607.81359999999</v>
      </c>
      <c r="E34" s="18"/>
      <c r="F34" s="18"/>
    </row>
    <row r="35" spans="1:6" ht="24.95" customHeight="1"/>
    <row r="36" spans="1:6" ht="24.95" customHeight="1"/>
    <row r="37" spans="1:6" ht="24.95" customHeight="1"/>
    <row r="38" spans="1:6" ht="24.95" customHeight="1"/>
    <row r="39" spans="1:6" ht="24.95" customHeight="1"/>
    <row r="40" spans="1:6" ht="24.95" customHeight="1"/>
    <row r="41" spans="1:6" ht="24.95" customHeight="1">
      <c r="A41" s="19"/>
      <c r="B41" s="20"/>
      <c r="C41" s="21"/>
      <c r="D41" s="22"/>
      <c r="E41" s="23"/>
      <c r="F41" s="22"/>
    </row>
    <row r="42" spans="1:6" ht="24.95" customHeight="1">
      <c r="A42" s="24"/>
      <c r="B42" s="20"/>
      <c r="C42" s="21"/>
      <c r="D42" s="25"/>
      <c r="E42" s="22"/>
      <c r="F42" s="22"/>
    </row>
    <row r="43" spans="1:6" ht="24.95" customHeight="1">
      <c r="A43" s="24"/>
      <c r="B43" s="20"/>
      <c r="C43" s="21"/>
      <c r="D43" s="25"/>
      <c r="E43" s="22"/>
      <c r="F43" s="22"/>
    </row>
    <row r="44" spans="1:6" ht="24.95" customHeight="1">
      <c r="A44" s="24"/>
      <c r="B44" s="26"/>
      <c r="C44" s="21"/>
      <c r="D44" s="25"/>
      <c r="E44" s="22"/>
      <c r="F44" s="22"/>
    </row>
    <row r="45" spans="1:6">
      <c r="A45" s="27"/>
      <c r="B45" s="27"/>
      <c r="C45" s="27"/>
      <c r="D45" s="27"/>
      <c r="E45" s="27"/>
      <c r="F45" s="27"/>
    </row>
  </sheetData>
  <mergeCells count="2">
    <mergeCell ref="A1:C3"/>
    <mergeCell ref="A19:C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2002-01-21T01:13:41Z</dcterms:created>
  <dcterms:modified xsi:type="dcterms:W3CDTF">2002-01-21T01:16:48Z</dcterms:modified>
</cp:coreProperties>
</file>