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A10" i="1"/>
  <c r="A11" i="1"/>
  <c r="A13" i="1"/>
  <c r="A17" i="1"/>
  <c r="C18" i="1"/>
  <c r="C19" i="1" l="1"/>
  <c r="C20" i="1" s="1"/>
</calcChain>
</file>

<file path=xl/sharedStrings.xml><?xml version="1.0" encoding="utf-8"?>
<sst xmlns="http://schemas.openxmlformats.org/spreadsheetml/2006/main" count="27" uniqueCount="21">
  <si>
    <t>Всего с НДС</t>
  </si>
  <si>
    <t>НДС 18%</t>
  </si>
  <si>
    <t>Всего</t>
  </si>
  <si>
    <t>01.2014-12.2014</t>
  </si>
  <si>
    <t>4.Общеэксплатационные расходы</t>
  </si>
  <si>
    <t>3.Расходы на уборку КГМ</t>
  </si>
  <si>
    <t>977,5м2</t>
  </si>
  <si>
    <t>2.1Расходы по уборке придомовой территории</t>
  </si>
  <si>
    <t>585м2</t>
  </si>
  <si>
    <t>Очистка кровли от снега и наледи</t>
  </si>
  <si>
    <t>6461м3</t>
  </si>
  <si>
    <t>Гидравлические испытания</t>
  </si>
  <si>
    <t>Итого набор работ в т.ч.</t>
  </si>
  <si>
    <t>в т.ч. Профобходы и непредвид. ремонт</t>
  </si>
  <si>
    <t>1Всего расход на техническое обслуживание</t>
  </si>
  <si>
    <t>Кол-во квартир</t>
  </si>
  <si>
    <t>Дата исполнения</t>
  </si>
  <si>
    <t>Запланировано работ на сумму руб</t>
  </si>
  <si>
    <t>Объем работ</t>
  </si>
  <si>
    <t>Адрес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</si>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</sst>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0;&#1086;&#1083;&#1100;&#1094;&#1077;&#1074;&#1072;&#1103;%20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г "/>
    </sheetNames>
    <sheetDataSet>
      <sheetData sheetId="0">
        <row r="25">
          <cell r="A25" t="str">
            <v>Кольцевая 63</v>
          </cell>
        </row>
        <row r="28">
          <cell r="A28" t="str">
            <v>Сверхплановый объём в выходные дни</v>
          </cell>
        </row>
        <row r="29">
          <cell r="A29" t="str">
            <v>Пуск ЦО</v>
          </cell>
        </row>
        <row r="30">
          <cell r="A30" t="str">
            <v>Ремонт и сменаводосточных труб</v>
          </cell>
        </row>
        <row r="31">
          <cell r="A31" t="str">
            <v>Благоустройство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6" sqref="F6"/>
    </sheetView>
  </sheetViews>
  <sheetFormatPr defaultRowHeight="15" x14ac:dyDescent="0.25"/>
  <cols>
    <col min="1" max="1" width="21.28515625" customWidth="1"/>
    <col min="2" max="2" width="16.5703125" customWidth="1"/>
    <col min="3" max="3" width="16.28515625" customWidth="1"/>
    <col min="4" max="4" width="17.5703125" customWidth="1"/>
  </cols>
  <sheetData>
    <row r="1" spans="1:4" x14ac:dyDescent="0.25">
      <c r="A1" s="15" t="s">
        <v>20</v>
      </c>
      <c r="B1" s="15"/>
      <c r="C1" s="15"/>
      <c r="D1" s="15"/>
    </row>
    <row r="2" spans="1:4" x14ac:dyDescent="0.25">
      <c r="A2" s="14"/>
      <c r="B2" s="14"/>
      <c r="C2" s="14"/>
      <c r="D2" s="14"/>
    </row>
    <row r="3" spans="1:4" ht="24" x14ac:dyDescent="0.25">
      <c r="A3" s="13" t="s">
        <v>19</v>
      </c>
      <c r="B3" s="13" t="s">
        <v>18</v>
      </c>
      <c r="C3" s="12" t="s">
        <v>17</v>
      </c>
      <c r="D3" s="12" t="s">
        <v>16</v>
      </c>
    </row>
    <row r="4" spans="1:4" x14ac:dyDescent="0.25">
      <c r="A4" s="11" t="str">
        <f>'[1]14г '!A25</f>
        <v>Кольцевая 63</v>
      </c>
      <c r="B4" s="11"/>
      <c r="C4" s="11"/>
      <c r="D4" s="11"/>
    </row>
    <row r="5" spans="1:4" x14ac:dyDescent="0.25">
      <c r="A5" s="11" t="s">
        <v>15</v>
      </c>
      <c r="B5" s="1">
        <v>32</v>
      </c>
      <c r="C5" s="1"/>
      <c r="D5" s="1"/>
    </row>
    <row r="6" spans="1:4" ht="38.25" x14ac:dyDescent="0.25">
      <c r="A6" s="10" t="s">
        <v>14</v>
      </c>
      <c r="B6" s="1"/>
      <c r="C6" s="9"/>
      <c r="D6" s="4"/>
    </row>
    <row r="7" spans="1:4" ht="26.25" x14ac:dyDescent="0.25">
      <c r="A7" s="3" t="s">
        <v>13</v>
      </c>
      <c r="B7" s="1"/>
      <c r="C7" s="6">
        <v>10361.14</v>
      </c>
      <c r="D7" s="4" t="s">
        <v>3</v>
      </c>
    </row>
    <row r="8" spans="1:4" ht="26.25" x14ac:dyDescent="0.25">
      <c r="A8" s="3" t="s">
        <v>12</v>
      </c>
      <c r="B8" s="1"/>
      <c r="C8" s="2"/>
      <c r="D8" s="4" t="s">
        <v>3</v>
      </c>
    </row>
    <row r="9" spans="1:4" ht="26.25" x14ac:dyDescent="0.25">
      <c r="A9" s="3" t="s">
        <v>11</v>
      </c>
      <c r="B9" s="1" t="s">
        <v>10</v>
      </c>
      <c r="C9" s="8">
        <v>4071.636</v>
      </c>
      <c r="D9" s="4" t="s">
        <v>3</v>
      </c>
    </row>
    <row r="10" spans="1:4" x14ac:dyDescent="0.25">
      <c r="A10" s="7" t="str">
        <f>'[1]14г '!A29</f>
        <v>Пуск ЦО</v>
      </c>
      <c r="B10" s="1"/>
      <c r="C10" s="5"/>
      <c r="D10" s="4"/>
    </row>
    <row r="11" spans="1:4" ht="39" x14ac:dyDescent="0.25">
      <c r="A11" s="7" t="str">
        <f>'[1]14г '!A30</f>
        <v>Ремонт и сменаводосточных труб</v>
      </c>
      <c r="B11" s="1"/>
      <c r="C11" s="5"/>
      <c r="D11" s="4"/>
    </row>
    <row r="12" spans="1:4" ht="26.25" x14ac:dyDescent="0.25">
      <c r="A12" s="3" t="s">
        <v>9</v>
      </c>
      <c r="B12" s="1" t="s">
        <v>8</v>
      </c>
      <c r="C12" s="6">
        <v>8693.1</v>
      </c>
      <c r="D12" s="4" t="s">
        <v>3</v>
      </c>
    </row>
    <row r="13" spans="1:4" x14ac:dyDescent="0.25">
      <c r="A13" s="7" t="str">
        <f>'[1]14г '!A31</f>
        <v>Благоустройство</v>
      </c>
      <c r="B13" s="1"/>
      <c r="C13" s="5"/>
      <c r="D13" s="4"/>
    </row>
    <row r="14" spans="1:4" ht="39" x14ac:dyDescent="0.25">
      <c r="A14" s="3" t="s">
        <v>7</v>
      </c>
      <c r="B14" s="1" t="s">
        <v>6</v>
      </c>
      <c r="C14" s="6">
        <v>25158.91</v>
      </c>
      <c r="D14" s="4" t="s">
        <v>3</v>
      </c>
    </row>
    <row r="15" spans="1:4" ht="26.25" x14ac:dyDescent="0.25">
      <c r="A15" s="3" t="s">
        <v>5</v>
      </c>
      <c r="B15" s="1"/>
      <c r="C15" s="6">
        <v>4162.55</v>
      </c>
      <c r="D15" s="4" t="s">
        <v>3</v>
      </c>
    </row>
    <row r="16" spans="1:4" ht="26.25" x14ac:dyDescent="0.25">
      <c r="A16" s="3" t="s">
        <v>4</v>
      </c>
      <c r="B16" s="1"/>
      <c r="C16" s="6">
        <v>19320.43</v>
      </c>
      <c r="D16" s="4" t="s">
        <v>3</v>
      </c>
    </row>
    <row r="17" spans="1:4" ht="26.25" x14ac:dyDescent="0.25">
      <c r="A17" s="3" t="str">
        <f>'[1]14г '!A28</f>
        <v>Сверхплановый объём в выходные дни</v>
      </c>
      <c r="B17" s="1"/>
      <c r="C17" s="5"/>
      <c r="D17" s="4"/>
    </row>
    <row r="18" spans="1:4" x14ac:dyDescent="0.25">
      <c r="A18" s="3" t="s">
        <v>2</v>
      </c>
      <c r="B18" s="1"/>
      <c r="C18" s="2">
        <f>SUM(C7:C17)</f>
        <v>71767.766000000003</v>
      </c>
      <c r="D18" s="1"/>
    </row>
    <row r="19" spans="1:4" x14ac:dyDescent="0.25">
      <c r="A19" s="3" t="s">
        <v>1</v>
      </c>
      <c r="B19" s="1"/>
      <c r="C19" s="2">
        <f>C18*18%</f>
        <v>12918.19788</v>
      </c>
      <c r="D19" s="1"/>
    </row>
    <row r="20" spans="1:4" x14ac:dyDescent="0.25">
      <c r="A20" s="3" t="s">
        <v>0</v>
      </c>
      <c r="B20" s="1"/>
      <c r="C20" s="2">
        <f>C18+C19</f>
        <v>84685.963879999996</v>
      </c>
      <c r="D20" s="1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2015-08-18T10:19:55Z</dcterms:created>
  <dcterms:modified xsi:type="dcterms:W3CDTF">2015-08-18T10:20:38Z</dcterms:modified>
</cp:coreProperties>
</file>