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31" windowWidth="12240" windowHeight="11970" activeTab="0"/>
  </bookViews>
  <sheets>
    <sheet name="Кол3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<sst xmlns="http://schemas.openxmlformats.org/spreadsheetml/2006/main" count="41" uniqueCount="32">
  <si>
    <t>Всего стоимость услуг с НДС</t>
  </si>
  <si>
    <t>Итого стоимость услуг</t>
  </si>
  <si>
    <t>6.Кронирование деревьев</t>
  </si>
  <si>
    <t>5.Праздничные</t>
  </si>
  <si>
    <t>Вывоз КГМ</t>
  </si>
  <si>
    <t>Расход на уборку мусоропровода</t>
  </si>
  <si>
    <t>Расходы по уборке лест. клеток</t>
  </si>
  <si>
    <t>Расходы по уборке территории</t>
  </si>
  <si>
    <t>4. Санитарное содержание</t>
  </si>
  <si>
    <t>Привл. стороннего транспорта</t>
  </si>
  <si>
    <t>Содержание аварийной службы</t>
  </si>
  <si>
    <t>3. Услуги сторонних организаций:</t>
  </si>
  <si>
    <t>Непредвиденные работы</t>
  </si>
  <si>
    <t xml:space="preserve">Профилактический осмотр </t>
  </si>
  <si>
    <t>Электромонтажные работы</t>
  </si>
  <si>
    <t>Гидравлические испытания</t>
  </si>
  <si>
    <t>Ремонт лестничной клетки</t>
  </si>
  <si>
    <t>Кровельные работы, водосточные трубы</t>
  </si>
  <si>
    <t>Очистка кровли от снега и наледи</t>
  </si>
  <si>
    <t>Смена труб канализации, ХГВС</t>
  </si>
  <si>
    <t>1.Ремонт и техническое обслуживание конструктивных элементов зданий и внутридомового инженерного оборудования:</t>
  </si>
  <si>
    <t>Кольцевая 32</t>
  </si>
  <si>
    <t>Дата исполнения</t>
  </si>
  <si>
    <t>Запланировано работ на сумму руб</t>
  </si>
  <si>
    <r>
      <rPr>
        <b/>
        <sz val="11"/>
        <color indexed="8"/>
        <rFont val="Arial"/>
        <family val="2"/>
      </rPr>
      <t>Общестроительные работы</t>
    </r>
    <r>
      <rPr>
        <sz val="11"/>
        <color indexed="8"/>
        <rFont val="Arial"/>
        <family val="2"/>
      </rPr>
      <t xml:space="preserve"> (остекление, ремонт дверных полотен, монтаж метал. решеток, навеска пружин, ремонт оконных коробок, форточек)</t>
    </r>
  </si>
  <si>
    <r>
      <rPr>
        <b/>
        <sz val="11"/>
        <rFont val="Arial"/>
        <family val="2"/>
      </rPr>
      <t>Благоустройство</t>
    </r>
    <r>
      <rPr>
        <sz val="11"/>
        <rFont val="Arial"/>
        <family val="2"/>
      </rPr>
      <t xml:space="preserve"> (окраска детского оборудования, бельевых площадок, скамеек, урн, контейнерных площадок)</t>
    </r>
  </si>
  <si>
    <r>
      <rPr>
        <b/>
        <sz val="11"/>
        <color indexed="8"/>
        <rFont val="Arial"/>
        <family val="2"/>
      </rPr>
      <t>Ремонт фасада</t>
    </r>
    <r>
      <rPr>
        <sz val="11"/>
        <color indexed="8"/>
        <rFont val="Arial"/>
        <family val="2"/>
      </rPr>
      <t xml:space="preserve"> (цоколя)</t>
    </r>
  </si>
  <si>
    <r>
      <t xml:space="preserve">2. </t>
    </r>
    <r>
      <rPr>
        <b/>
        <sz val="11"/>
        <color indexed="8"/>
        <rFont val="Arial"/>
        <family val="2"/>
      </rPr>
      <t xml:space="preserve">Общеэксплуатационные расходы </t>
    </r>
    <r>
      <rPr>
        <sz val="11"/>
        <color indexed="8"/>
        <rFont val="Arial"/>
        <family val="2"/>
      </rPr>
      <t>(аренда техники, помещений, зарплата АУП, налоги, коммунальные услуги, канц. товары,подготовка кадров, охрана труда, спец. одежда, содержание производственных помещений, ремонт техники и т.п.):</t>
    </r>
  </si>
  <si>
    <t xml:space="preserve">Перспективный план работ на 2013 г.  
Постановление Правительства РФ от 23 сентября №731 (раздел 11 пункт б) </t>
  </si>
  <si>
    <t>май-август</t>
  </si>
  <si>
    <t>ежемесячно</t>
  </si>
  <si>
    <t>1,4квартал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</si>
</sst>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left" vertical="top" wrapText="1"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 vertical="top"/>
    </xf>
    <xf numFmtId="2" fontId="42" fillId="0" borderId="11" xfId="0" applyNumberFormat="1" applyFont="1" applyBorder="1" applyAlignment="1">
      <alignment/>
    </xf>
    <xf numFmtId="2" fontId="42" fillId="0" borderId="12" xfId="0" applyNumberFormat="1" applyFont="1" applyBorder="1" applyAlignment="1">
      <alignment/>
    </xf>
    <xf numFmtId="2" fontId="41" fillId="0" borderId="10" xfId="0" applyNumberFormat="1" applyFont="1" applyBorder="1" applyAlignment="1">
      <alignment vertical="top" wrapText="1"/>
    </xf>
    <xf numFmtId="0" fontId="43" fillId="0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1" fillId="0" borderId="20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26">
          <cell r="H26">
            <v>28772.760472198745</v>
          </cell>
          <cell r="I26">
            <v>8689.37366260402</v>
          </cell>
          <cell r="N26">
            <v>822.9787452</v>
          </cell>
          <cell r="O26">
            <v>248.53958105040002</v>
          </cell>
          <cell r="U26">
            <v>1069.399215</v>
          </cell>
          <cell r="V26">
            <v>721.6867330000001</v>
          </cell>
          <cell r="W26">
            <v>1223.7356159999997</v>
          </cell>
          <cell r="AE26">
            <v>6939.221527301212</v>
          </cell>
          <cell r="AI26">
            <v>7010.266866506951</v>
          </cell>
          <cell r="AS26">
            <v>1053.4639813168199</v>
          </cell>
          <cell r="AT26">
            <v>318.1461223576796</v>
          </cell>
          <cell r="BD26">
            <v>2300.9310629999995</v>
          </cell>
          <cell r="BE26">
            <v>694.8811810259998</v>
          </cell>
          <cell r="BF26">
            <v>6370.70783712</v>
          </cell>
          <cell r="BG26">
            <v>1923.9537668102398</v>
          </cell>
          <cell r="BJ26">
            <v>1464.6020800000001</v>
          </cell>
          <cell r="BK26">
            <v>442.30982816</v>
          </cell>
          <cell r="BN26">
            <v>49.3126785</v>
          </cell>
          <cell r="BO26">
            <v>14.892428907</v>
          </cell>
          <cell r="BP26">
            <v>5007.304915240001</v>
          </cell>
          <cell r="BQ26">
            <v>1512.2060844024802</v>
          </cell>
          <cell r="BS26">
            <v>16992.20805962</v>
          </cell>
          <cell r="BT26">
            <v>5131.64683400524</v>
          </cell>
          <cell r="BU26">
            <v>6289.549729793</v>
          </cell>
          <cell r="BV26">
            <v>3562.6089547037095</v>
          </cell>
          <cell r="BZ26">
            <v>158.60135657999996</v>
          </cell>
          <cell r="CA26">
            <v>47.897609687159985</v>
          </cell>
          <cell r="CC26">
            <v>150.40028447400002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9" sqref="A9:F9"/>
    </sheetView>
  </sheetViews>
  <sheetFormatPr defaultColWidth="9.140625" defaultRowHeight="15"/>
  <cols>
    <col min="7" max="7" width="22.8515625" style="0" customWidth="1"/>
    <col min="8" max="8" width="19.00390625" style="0" customWidth="1"/>
    <col min="9" max="9" width="1.57421875" style="0" customWidth="1"/>
    <col min="10" max="10" width="9.140625" style="0" hidden="1" customWidth="1"/>
  </cols>
  <sheetData>
    <row r="1" spans="1:10" ht="75.75" customHeight="1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2" spans="1:7" ht="35.25" customHeight="1">
      <c r="A2" s="15" t="s">
        <v>21</v>
      </c>
      <c r="B2" s="15"/>
      <c r="C2" s="15"/>
      <c r="D2" s="15"/>
      <c r="E2" s="15"/>
      <c r="F2" s="15"/>
      <c r="G2" s="15"/>
    </row>
    <row r="3" spans="1:13" ht="108.75" customHeight="1">
      <c r="A3" s="16" t="s">
        <v>20</v>
      </c>
      <c r="B3" s="16"/>
      <c r="C3" s="16"/>
      <c r="D3" s="16"/>
      <c r="E3" s="16"/>
      <c r="F3" s="16"/>
      <c r="G3" s="9" t="s">
        <v>23</v>
      </c>
      <c r="H3" s="4" t="s">
        <v>22</v>
      </c>
      <c r="I3" s="1"/>
      <c r="J3" s="1"/>
      <c r="K3" s="1"/>
      <c r="L3" s="1"/>
      <c r="M3" s="1"/>
    </row>
    <row r="4" spans="1:13" ht="15">
      <c r="A4" s="17" t="s">
        <v>19</v>
      </c>
      <c r="B4" s="17"/>
      <c r="C4" s="17"/>
      <c r="D4" s="17"/>
      <c r="E4" s="17"/>
      <c r="F4" s="17"/>
      <c r="G4" s="5">
        <v>774.27</v>
      </c>
      <c r="H4" s="10"/>
      <c r="I4" s="1"/>
      <c r="J4" s="1"/>
      <c r="K4" s="1"/>
      <c r="L4" s="1"/>
      <c r="M4" s="1"/>
    </row>
    <row r="5" spans="1:13" ht="15">
      <c r="A5" s="18" t="s">
        <v>18</v>
      </c>
      <c r="B5" s="19"/>
      <c r="C5" s="19"/>
      <c r="D5" s="19"/>
      <c r="E5" s="19"/>
      <c r="F5" s="20"/>
      <c r="G5" s="7">
        <f>'[1]год12'!$AE$26+'[1]год12'!$AI$26</f>
        <v>13949.488393808162</v>
      </c>
      <c r="H5" s="11" t="s">
        <v>31</v>
      </c>
      <c r="I5" s="1"/>
      <c r="J5" s="1"/>
      <c r="K5" s="1"/>
      <c r="L5" s="1"/>
      <c r="M5" s="1"/>
    </row>
    <row r="6" spans="1:13" ht="53.25" customHeight="1">
      <c r="A6" s="12" t="s">
        <v>24</v>
      </c>
      <c r="B6" s="12"/>
      <c r="C6" s="12"/>
      <c r="D6" s="12"/>
      <c r="E6" s="12"/>
      <c r="F6" s="12"/>
      <c r="G6" s="5">
        <v>184.52</v>
      </c>
      <c r="H6" s="10" t="s">
        <v>29</v>
      </c>
      <c r="I6" s="1"/>
      <c r="J6" s="1"/>
      <c r="K6" s="1"/>
      <c r="L6" s="1"/>
      <c r="M6" s="1"/>
    </row>
    <row r="7" spans="1:13" ht="64.5" customHeight="1">
      <c r="A7" s="25" t="s">
        <v>25</v>
      </c>
      <c r="B7" s="26"/>
      <c r="C7" s="26"/>
      <c r="D7" s="26"/>
      <c r="E7" s="26"/>
      <c r="F7" s="26"/>
      <c r="G7" s="8"/>
      <c r="H7" s="11" t="s">
        <v>29</v>
      </c>
      <c r="I7" s="1"/>
      <c r="J7" s="1"/>
      <c r="K7" s="1"/>
      <c r="L7" s="1"/>
      <c r="M7" s="1"/>
    </row>
    <row r="8" spans="1:13" ht="15">
      <c r="A8" s="27" t="s">
        <v>17</v>
      </c>
      <c r="B8" s="28"/>
      <c r="C8" s="28"/>
      <c r="D8" s="28"/>
      <c r="E8" s="28"/>
      <c r="F8" s="29"/>
      <c r="G8" s="8">
        <v>1752.89</v>
      </c>
      <c r="H8" s="11" t="s">
        <v>29</v>
      </c>
      <c r="I8" s="1"/>
      <c r="J8" s="1"/>
      <c r="K8" s="1"/>
      <c r="L8" s="1"/>
      <c r="M8" s="1"/>
    </row>
    <row r="9" spans="1:13" ht="15">
      <c r="A9" s="21" t="s">
        <v>26</v>
      </c>
      <c r="B9" s="22"/>
      <c r="C9" s="22"/>
      <c r="D9" s="22"/>
      <c r="E9" s="22"/>
      <c r="F9" s="23"/>
      <c r="G9" s="5">
        <v>3154.76</v>
      </c>
      <c r="H9" s="11" t="s">
        <v>29</v>
      </c>
      <c r="I9" s="1"/>
      <c r="J9" s="1"/>
      <c r="K9" s="1"/>
      <c r="L9" s="1"/>
      <c r="M9" s="1"/>
    </row>
    <row r="10" spans="1:13" ht="15">
      <c r="A10" s="30" t="s">
        <v>16</v>
      </c>
      <c r="B10" s="31"/>
      <c r="C10" s="31"/>
      <c r="D10" s="31"/>
      <c r="E10" s="31"/>
      <c r="F10" s="32"/>
      <c r="G10" s="5"/>
      <c r="H10" s="10"/>
      <c r="I10" s="1"/>
      <c r="J10" s="1"/>
      <c r="K10" s="1"/>
      <c r="L10" s="1"/>
      <c r="M10" s="1"/>
    </row>
    <row r="11" spans="1:13" ht="15">
      <c r="A11" s="30" t="s">
        <v>15</v>
      </c>
      <c r="B11" s="31"/>
      <c r="C11" s="31"/>
      <c r="D11" s="31"/>
      <c r="E11" s="31"/>
      <c r="F11" s="32"/>
      <c r="G11" s="5">
        <v>4021.24</v>
      </c>
      <c r="H11" s="11" t="s">
        <v>29</v>
      </c>
      <c r="I11" s="1"/>
      <c r="J11" s="1"/>
      <c r="K11" s="1"/>
      <c r="L11" s="1"/>
      <c r="M11" s="1"/>
    </row>
    <row r="12" spans="1:13" ht="15">
      <c r="A12" s="30" t="s">
        <v>14</v>
      </c>
      <c r="B12" s="31"/>
      <c r="C12" s="31"/>
      <c r="D12" s="31"/>
      <c r="E12" s="31"/>
      <c r="F12" s="32"/>
      <c r="G12" s="5"/>
      <c r="H12" s="10"/>
      <c r="I12" s="1"/>
      <c r="J12" s="1"/>
      <c r="K12" s="1"/>
      <c r="L12" s="1"/>
      <c r="M12" s="1"/>
    </row>
    <row r="13" spans="1:13" ht="15">
      <c r="A13" s="30" t="s">
        <v>13</v>
      </c>
      <c r="B13" s="31"/>
      <c r="C13" s="31"/>
      <c r="D13" s="31"/>
      <c r="E13" s="31"/>
      <c r="F13" s="32"/>
      <c r="G13" s="5">
        <f>'[1]год12'!$AS$26+'[1]год12'!$AT$26+'[1]год12'!$BD$26+'[1]год12'!$BE$26+'[1]год12'!$BN$26+'[1]год12'!$BO$26</f>
        <v>4431.627455107499</v>
      </c>
      <c r="H13" s="11" t="s">
        <v>30</v>
      </c>
      <c r="I13" s="1"/>
      <c r="J13" s="1"/>
      <c r="K13" s="1"/>
      <c r="L13" s="1"/>
      <c r="M13" s="2"/>
    </row>
    <row r="14" spans="1:13" ht="15">
      <c r="A14" s="30" t="s">
        <v>12</v>
      </c>
      <c r="B14" s="31"/>
      <c r="C14" s="31"/>
      <c r="D14" s="31"/>
      <c r="E14" s="31"/>
      <c r="F14" s="32"/>
      <c r="G14" s="5">
        <f>'[1]год12'!$BF$26+'[1]год12'!$BG$26+'[1]год12'!$BJ$26+'[1]год12'!$BK$26+'[1]год12'!$BP$26+'[1]год12'!$BQ$26</f>
        <v>16721.084511732723</v>
      </c>
      <c r="H14" s="11" t="s">
        <v>30</v>
      </c>
      <c r="I14" s="1"/>
      <c r="J14" s="1"/>
      <c r="K14" s="1"/>
      <c r="L14" s="1"/>
      <c r="M14" s="1"/>
    </row>
    <row r="15" spans="1:13" ht="87.75" customHeight="1">
      <c r="A15" s="12" t="s">
        <v>27</v>
      </c>
      <c r="B15" s="12"/>
      <c r="C15" s="12"/>
      <c r="D15" s="12"/>
      <c r="E15" s="12"/>
      <c r="F15" s="12"/>
      <c r="G15" s="5">
        <f>'[1]год12'!$BS$26+'[1]год12'!$BT$26+'[1]год12'!$BU$26+'[1]год12'!$BV$26+'[1]год12'!$BZ$26+'[1]год12'!$CA$26+'[1]год12'!$CC$26</f>
        <v>32332.912828863104</v>
      </c>
      <c r="H15" s="11" t="s">
        <v>30</v>
      </c>
      <c r="I15" s="1"/>
      <c r="J15" s="1"/>
      <c r="K15" s="1"/>
      <c r="L15" s="1"/>
      <c r="M15" s="1"/>
    </row>
    <row r="16" spans="1:13" ht="15">
      <c r="A16" s="17" t="s">
        <v>11</v>
      </c>
      <c r="B16" s="17"/>
      <c r="C16" s="17"/>
      <c r="D16" s="17"/>
      <c r="E16" s="17"/>
      <c r="F16" s="17"/>
      <c r="G16" s="5"/>
      <c r="H16" s="10"/>
      <c r="I16" s="1"/>
      <c r="J16" s="1"/>
      <c r="K16" s="1"/>
      <c r="L16" s="1"/>
      <c r="M16" s="1"/>
    </row>
    <row r="17" spans="1:13" ht="15">
      <c r="A17" s="24" t="s">
        <v>10</v>
      </c>
      <c r="B17" s="24"/>
      <c r="C17" s="24"/>
      <c r="D17" s="24"/>
      <c r="E17" s="24"/>
      <c r="F17" s="24"/>
      <c r="G17" s="5">
        <v>3256.04</v>
      </c>
      <c r="H17" s="10" t="s">
        <v>30</v>
      </c>
      <c r="I17" s="1"/>
      <c r="J17" s="1"/>
      <c r="K17" s="1"/>
      <c r="L17" s="1"/>
      <c r="M17" s="1"/>
    </row>
    <row r="18" spans="1:13" ht="15">
      <c r="A18" s="24" t="s">
        <v>9</v>
      </c>
      <c r="B18" s="24"/>
      <c r="C18" s="24"/>
      <c r="D18" s="24"/>
      <c r="E18" s="24"/>
      <c r="F18" s="24"/>
      <c r="G18" s="5">
        <v>725.71</v>
      </c>
      <c r="H18" s="10" t="s">
        <v>30</v>
      </c>
      <c r="I18" s="1"/>
      <c r="J18" s="1"/>
      <c r="K18" s="1"/>
      <c r="L18" s="1"/>
      <c r="M18" s="1"/>
    </row>
    <row r="19" spans="1:13" ht="15">
      <c r="A19" s="17" t="s">
        <v>8</v>
      </c>
      <c r="B19" s="17"/>
      <c r="C19" s="17"/>
      <c r="D19" s="17"/>
      <c r="E19" s="17"/>
      <c r="F19" s="17"/>
      <c r="G19" s="5"/>
      <c r="H19" s="10"/>
      <c r="I19" s="1"/>
      <c r="J19" s="1"/>
      <c r="K19" s="1"/>
      <c r="L19" s="1"/>
      <c r="M19" s="1"/>
    </row>
    <row r="20" spans="1:13" ht="15">
      <c r="A20" s="21" t="s">
        <v>7</v>
      </c>
      <c r="B20" s="22"/>
      <c r="C20" s="22"/>
      <c r="D20" s="22"/>
      <c r="E20" s="22"/>
      <c r="F20" s="23"/>
      <c r="G20" s="5">
        <f>'[1]год12'!$H$26+'[1]год12'!$I$26+'[1]год12'!$U$26+'[1]год12'!$V$26+'[1]год12'!$W$26</f>
        <v>40476.95569880276</v>
      </c>
      <c r="H20" s="11" t="s">
        <v>30</v>
      </c>
      <c r="I20" s="1"/>
      <c r="J20" s="1"/>
      <c r="K20" s="1"/>
      <c r="L20" s="1"/>
      <c r="M20" s="1"/>
    </row>
    <row r="21" spans="1:13" ht="15">
      <c r="A21" s="21" t="s">
        <v>6</v>
      </c>
      <c r="B21" s="22"/>
      <c r="C21" s="22"/>
      <c r="D21" s="22"/>
      <c r="E21" s="22"/>
      <c r="F21" s="23"/>
      <c r="G21" s="5"/>
      <c r="H21" s="10"/>
      <c r="I21" s="1"/>
      <c r="J21" s="1"/>
      <c r="K21" s="1"/>
      <c r="L21" s="1"/>
      <c r="M21" s="1"/>
    </row>
    <row r="22" spans="1:13" ht="15">
      <c r="A22" s="21" t="s">
        <v>5</v>
      </c>
      <c r="B22" s="22"/>
      <c r="C22" s="22"/>
      <c r="D22" s="22"/>
      <c r="E22" s="22"/>
      <c r="F22" s="23"/>
      <c r="G22" s="5"/>
      <c r="H22" s="6"/>
      <c r="I22" s="1"/>
      <c r="J22" s="1"/>
      <c r="K22" s="1"/>
      <c r="L22" s="1"/>
      <c r="M22" s="1"/>
    </row>
    <row r="23" spans="1:13" ht="15">
      <c r="A23" s="21" t="s">
        <v>4</v>
      </c>
      <c r="B23" s="22"/>
      <c r="C23" s="22"/>
      <c r="D23" s="22"/>
      <c r="E23" s="22"/>
      <c r="F23" s="23"/>
      <c r="G23" s="5"/>
      <c r="H23" s="6"/>
      <c r="I23" s="1"/>
      <c r="J23" s="1"/>
      <c r="K23" s="1"/>
      <c r="L23" s="1"/>
      <c r="M23" s="1"/>
    </row>
    <row r="24" spans="1:13" ht="15">
      <c r="A24" s="33" t="s">
        <v>3</v>
      </c>
      <c r="B24" s="34"/>
      <c r="C24" s="34"/>
      <c r="D24" s="34"/>
      <c r="E24" s="34"/>
      <c r="F24" s="35"/>
      <c r="G24" s="5">
        <f>'[1]год12'!$N$26+'[1]год12'!$O$26</f>
        <v>1071.5183262504002</v>
      </c>
      <c r="H24" s="6"/>
      <c r="I24" s="3"/>
      <c r="J24" s="3"/>
      <c r="K24" s="3"/>
      <c r="L24" s="3"/>
      <c r="M24" s="3"/>
    </row>
    <row r="25" spans="1:13" ht="15">
      <c r="A25" s="17" t="s">
        <v>2</v>
      </c>
      <c r="B25" s="17"/>
      <c r="C25" s="17"/>
      <c r="D25" s="17"/>
      <c r="E25" s="17"/>
      <c r="F25" s="17"/>
      <c r="G25" s="5"/>
      <c r="H25" s="6"/>
      <c r="I25" s="3"/>
      <c r="J25" s="3"/>
      <c r="K25" s="3"/>
      <c r="L25" s="3"/>
      <c r="M25" s="3"/>
    </row>
    <row r="26" spans="1:13" ht="15">
      <c r="A26" s="17" t="s">
        <v>1</v>
      </c>
      <c r="B26" s="17"/>
      <c r="C26" s="17"/>
      <c r="D26" s="17"/>
      <c r="E26" s="17"/>
      <c r="F26" s="17"/>
      <c r="G26" s="5">
        <f>G4+G5+G6+G8+G9+G11+G13+G14+G15+G17+G18+G20+G24</f>
        <v>122853.01721456465</v>
      </c>
      <c r="H26" s="6"/>
      <c r="I26" s="3"/>
      <c r="J26" s="3"/>
      <c r="K26" s="3"/>
      <c r="L26" s="3"/>
      <c r="M26" s="3"/>
    </row>
    <row r="27" spans="1:13" ht="15">
      <c r="A27" s="17" t="s">
        <v>0</v>
      </c>
      <c r="B27" s="17"/>
      <c r="C27" s="17"/>
      <c r="D27" s="17"/>
      <c r="E27" s="17"/>
      <c r="F27" s="17"/>
      <c r="G27" s="5">
        <v>144966.56</v>
      </c>
      <c r="H27" s="6"/>
      <c r="I27" s="3"/>
      <c r="J27" s="3"/>
      <c r="K27" s="3"/>
      <c r="L27" s="3"/>
      <c r="M27" s="3"/>
    </row>
  </sheetData>
  <sheetProtection/>
  <mergeCells count="27">
    <mergeCell ref="A27:F27"/>
    <mergeCell ref="A19:F19"/>
    <mergeCell ref="A20:F20"/>
    <mergeCell ref="A23:F23"/>
    <mergeCell ref="A24:F24"/>
    <mergeCell ref="A16:F16"/>
    <mergeCell ref="A17:F17"/>
    <mergeCell ref="A25:F25"/>
    <mergeCell ref="A26:F26"/>
    <mergeCell ref="A21:F21"/>
    <mergeCell ref="A22:F22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6:F6"/>
    <mergeCell ref="A1:J1"/>
    <mergeCell ref="A2:G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2013-11-13T10:29:23Z</dcterms:created>
  <dcterms:modified xsi:type="dcterms:W3CDTF">2014-09-01T06:35:28Z</dcterms:modified>
  <cp:category/>
  <cp:version/>
  <cp:contentType/>
  <cp:contentStatus/>
</cp:coreProperties>
</file>