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8675" windowHeight="9540"/>
  </bookViews>
  <sheets>
    <sheet name="14" sheetId="1" r:id="rId1"/>
  </sheets>
  <calcPr calcId="124519"/>
</workbook>
</file>

<file path=xl/calcChain.xml><?xml version="1.0" encoding="utf-8"?>
<calcChain xmlns="http://schemas.openxmlformats.org/spreadsheetml/2006/main">
  <c r="D36" i="1"/>
  <c r="B36"/>
  <c r="B35"/>
  <c r="D34"/>
  <c r="E34" s="1"/>
  <c r="B34"/>
  <c r="D33"/>
  <c r="E33" s="1"/>
  <c r="B33"/>
  <c r="B32"/>
  <c r="D31"/>
  <c r="B31"/>
  <c r="B28"/>
  <c r="B27"/>
  <c r="D26"/>
  <c r="B26"/>
  <c r="D25"/>
  <c r="B25"/>
  <c r="B37" s="1"/>
  <c r="C17"/>
  <c r="B17"/>
  <c r="A4"/>
  <c r="D37" l="1"/>
  <c r="D38" s="1"/>
  <c r="D39" s="1"/>
  <c r="E26"/>
  <c r="E31"/>
  <c r="E36"/>
  <c r="B38"/>
  <c r="B39" s="1"/>
  <c r="B18"/>
  <c r="B19" s="1"/>
  <c r="C18"/>
  <c r="C19" s="1"/>
  <c r="E25"/>
</calcChain>
</file>

<file path=xl/sharedStrings.xml><?xml version="1.0" encoding="utf-8"?>
<sst xmlns="http://schemas.openxmlformats.org/spreadsheetml/2006/main" count="66" uniqueCount="41">
  <si>
    <t>Переспективный план работ на 2014г</t>
  </si>
  <si>
    <t>Адрес</t>
  </si>
  <si>
    <t>Запланировано работ на сумму руб</t>
  </si>
  <si>
    <t>Выполнено работ на сумму, руб.</t>
  </si>
  <si>
    <t>Дата исполнения</t>
  </si>
  <si>
    <t>Расход по уборке территории</t>
  </si>
  <si>
    <t>01.01.2014-31.12.2014</t>
  </si>
  <si>
    <t>КГМ</t>
  </si>
  <si>
    <t>Сверхплановый объём в выходные дни</t>
  </si>
  <si>
    <t>Замена канализационных труб,труб ХГВС и арматуры и радиаторов</t>
  </si>
  <si>
    <t>Общестроительные работы</t>
  </si>
  <si>
    <t>Электромонтажные работы</t>
  </si>
  <si>
    <t>Гидравлические испытания,промывка</t>
  </si>
  <si>
    <t>Пуск-напуск ЦО</t>
  </si>
  <si>
    <t>Очистка кровли от снега и наледи</t>
  </si>
  <si>
    <t xml:space="preserve">Непредвид,профосмотры </t>
  </si>
  <si>
    <t>Благоустройство</t>
  </si>
  <si>
    <t>Общеэксплуатационные расходы</t>
  </si>
  <si>
    <t>Всего</t>
  </si>
  <si>
    <t>НДС</t>
  </si>
  <si>
    <t>Всего с НДС</t>
  </si>
  <si>
    <t>Отчет о выполнении годового плана мероприятий за 2014год.                           Постановление Правительства РФ от 23 сентября № 731(раздел 11 пункт 6)</t>
  </si>
  <si>
    <t>М.Горького 76</t>
  </si>
  <si>
    <t>Стоимость работ(факт)</t>
  </si>
  <si>
    <t>Сроки осуществление плановых работ</t>
  </si>
  <si>
    <t>Стоимость работ (план)</t>
  </si>
  <si>
    <t>Разница м/у планом и фактом</t>
  </si>
  <si>
    <t>Примечание</t>
  </si>
  <si>
    <t>ежемесячно</t>
  </si>
  <si>
    <t>Увеличение стоимости ГСМ,привлечение сторонний техники</t>
  </si>
  <si>
    <t>фактически вывезенно меньше чем запланированно</t>
  </si>
  <si>
    <t>июнь</t>
  </si>
  <si>
    <t>Гидравлические испытания</t>
  </si>
  <si>
    <t>август</t>
  </si>
  <si>
    <t>Работа произведенна без промывки системы ЦО</t>
  </si>
  <si>
    <t>сентябрь</t>
  </si>
  <si>
    <t>1,4квартал</t>
  </si>
  <si>
    <t>Снятие ежемесячных объемов при проверке</t>
  </si>
  <si>
    <t>Увеличение стоимости материалов</t>
  </si>
  <si>
    <t>Фактический расход выше планового</t>
  </si>
  <si>
    <t>Уборка придомовой территории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</si>
</sst>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 applyBorder="1"/>
    <xf numFmtId="1" fontId="3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/>
    <xf numFmtId="2" fontId="0" fillId="0" borderId="1" xfId="0" applyNumberFormat="1" applyBorder="1" applyAlignment="1">
      <alignment wrapText="1"/>
    </xf>
    <xf numFmtId="1" fontId="0" fillId="0" borderId="1" xfId="0" applyNumberFormat="1" applyBorder="1"/>
    <xf numFmtId="2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3" fillId="2" borderId="1" xfId="0" applyFont="1" applyFill="1" applyBorder="1"/>
    <xf numFmtId="0" fontId="6" fillId="0" borderId="1" xfId="0" applyFont="1" applyBorder="1" applyAlignment="1">
      <alignment wrapText="1"/>
    </xf>
    <xf numFmtId="1" fontId="4" fillId="3" borderId="1" xfId="0" applyNumberFormat="1" applyFont="1" applyFill="1" applyBorder="1" applyAlignment="1">
      <alignment horizontal="left" vertical="center" wrapText="1"/>
    </xf>
    <xf numFmtId="2" fontId="0" fillId="3" borderId="1" xfId="0" applyNumberFormat="1" applyFill="1" applyBorder="1"/>
    <xf numFmtId="0" fontId="0" fillId="2" borderId="1" xfId="0" applyFill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topLeftCell="A20" workbookViewId="0">
      <selection activeCell="A26" sqref="A26"/>
    </sheetView>
  </sheetViews>
  <sheetFormatPr defaultRowHeight="15"/>
  <cols>
    <col min="1" max="1" width="23.140625" customWidth="1"/>
    <col min="2" max="3" width="20.28515625" customWidth="1"/>
    <col min="4" max="4" width="26" customWidth="1"/>
    <col min="5" max="5" width="18.7109375" customWidth="1"/>
    <col min="6" max="6" width="16.5703125" customWidth="1"/>
  </cols>
  <sheetData>
    <row r="1" spans="1:6" hidden="1">
      <c r="A1" s="34" t="s">
        <v>0</v>
      </c>
      <c r="B1" s="34"/>
      <c r="C1" s="34"/>
      <c r="D1" s="34"/>
      <c r="E1" s="34"/>
      <c r="F1" s="34"/>
    </row>
    <row r="2" spans="1:6" hidden="1">
      <c r="A2" s="1"/>
      <c r="B2" s="1"/>
      <c r="C2" s="1"/>
      <c r="D2" s="1"/>
      <c r="E2" s="1"/>
      <c r="F2" s="1"/>
    </row>
    <row r="3" spans="1:6" ht="24" hidden="1">
      <c r="A3" s="2" t="s">
        <v>1</v>
      </c>
      <c r="B3" s="3" t="s">
        <v>2</v>
      </c>
      <c r="C3" s="3" t="s">
        <v>3</v>
      </c>
      <c r="D3" s="3" t="s">
        <v>4</v>
      </c>
      <c r="E3" s="4"/>
      <c r="F3" s="4"/>
    </row>
    <row r="4" spans="1:6" hidden="1">
      <c r="A4" s="5" t="str">
        <f>A24</f>
        <v>М.Горького 76</v>
      </c>
      <c r="B4" s="5"/>
      <c r="C4" s="5"/>
      <c r="D4" s="5"/>
      <c r="E4" s="6"/>
      <c r="F4" s="6"/>
    </row>
    <row r="5" spans="1:6" ht="25.5" hidden="1">
      <c r="A5" s="7" t="s">
        <v>5</v>
      </c>
      <c r="B5" s="8">
        <v>99243.73</v>
      </c>
      <c r="C5" s="8">
        <v>92461.782000000007</v>
      </c>
      <c r="D5" s="9" t="s">
        <v>6</v>
      </c>
      <c r="E5" s="10"/>
      <c r="F5" s="10"/>
    </row>
    <row r="6" spans="1:6" hidden="1">
      <c r="A6" s="7" t="s">
        <v>7</v>
      </c>
      <c r="B6" s="8">
        <v>14729.02</v>
      </c>
      <c r="C6" s="8">
        <v>11906.916999999999</v>
      </c>
      <c r="D6" s="9" t="s">
        <v>6</v>
      </c>
      <c r="E6" s="10"/>
      <c r="F6" s="11"/>
    </row>
    <row r="7" spans="1:6" ht="26.25" hidden="1">
      <c r="A7" s="12" t="s">
        <v>8</v>
      </c>
      <c r="B7" s="8"/>
      <c r="C7" s="8">
        <v>4812.902</v>
      </c>
      <c r="D7" s="9" t="s">
        <v>6</v>
      </c>
      <c r="E7" s="10"/>
      <c r="F7" s="11"/>
    </row>
    <row r="8" spans="1:6" ht="38.25" hidden="1">
      <c r="A8" s="7" t="s">
        <v>9</v>
      </c>
      <c r="B8" s="8"/>
      <c r="C8" s="8">
        <v>35103</v>
      </c>
      <c r="D8" s="9" t="s">
        <v>6</v>
      </c>
      <c r="E8" s="10"/>
      <c r="F8" s="11"/>
    </row>
    <row r="9" spans="1:6" ht="25.5" hidden="1">
      <c r="A9" s="7" t="s">
        <v>10</v>
      </c>
      <c r="B9" s="8"/>
      <c r="C9" s="8"/>
      <c r="D9" s="9"/>
      <c r="E9" s="10"/>
      <c r="F9" s="11"/>
    </row>
    <row r="10" spans="1:6" ht="25.5" hidden="1">
      <c r="A10" s="7" t="s">
        <v>11</v>
      </c>
      <c r="B10" s="8"/>
      <c r="C10" s="8"/>
      <c r="D10" s="9"/>
      <c r="E10" s="10"/>
      <c r="F10" s="11"/>
    </row>
    <row r="11" spans="1:6" ht="25.5" hidden="1">
      <c r="A11" s="7" t="s">
        <v>12</v>
      </c>
      <c r="B11" s="8">
        <v>18144.96</v>
      </c>
      <c r="C11" s="8">
        <v>16144.084999999999</v>
      </c>
      <c r="D11" s="9" t="s">
        <v>6</v>
      </c>
      <c r="E11" s="10"/>
      <c r="F11" s="11"/>
    </row>
    <row r="12" spans="1:6" hidden="1">
      <c r="A12" s="7" t="s">
        <v>13</v>
      </c>
      <c r="B12" s="8"/>
      <c r="C12" s="8">
        <v>998.36</v>
      </c>
      <c r="D12" s="9" t="s">
        <v>6</v>
      </c>
      <c r="E12" s="10"/>
      <c r="F12" s="11"/>
    </row>
    <row r="13" spans="1:6" ht="25.5" hidden="1">
      <c r="A13" s="7" t="s">
        <v>14</v>
      </c>
      <c r="B13" s="8">
        <v>33709.910000000003</v>
      </c>
      <c r="C13" s="8">
        <v>22341.86</v>
      </c>
      <c r="D13" s="9" t="s">
        <v>6</v>
      </c>
      <c r="E13" s="10"/>
      <c r="F13" s="11"/>
    </row>
    <row r="14" spans="1:6" hidden="1">
      <c r="A14" s="7" t="s">
        <v>15</v>
      </c>
      <c r="B14" s="8">
        <v>105531</v>
      </c>
      <c r="C14" s="8">
        <v>92958.21</v>
      </c>
      <c r="D14" s="9" t="s">
        <v>6</v>
      </c>
      <c r="E14" s="10"/>
      <c r="F14" s="11"/>
    </row>
    <row r="15" spans="1:6" hidden="1">
      <c r="A15" s="7" t="s">
        <v>16</v>
      </c>
      <c r="B15" s="8"/>
      <c r="C15" s="8">
        <v>3365.6979999999999</v>
      </c>
      <c r="D15" s="9" t="s">
        <v>6</v>
      </c>
      <c r="E15" s="10"/>
      <c r="F15" s="10"/>
    </row>
    <row r="16" spans="1:6" ht="25.5" hidden="1">
      <c r="A16" s="7" t="s">
        <v>17</v>
      </c>
      <c r="B16" s="8">
        <v>55106.84</v>
      </c>
      <c r="C16" s="8">
        <v>143239.84</v>
      </c>
      <c r="D16" s="9" t="s">
        <v>6</v>
      </c>
      <c r="E16" s="10"/>
      <c r="F16" s="10"/>
    </row>
    <row r="17" spans="1:6" hidden="1">
      <c r="A17" s="13" t="s">
        <v>18</v>
      </c>
      <c r="B17" s="8">
        <f>SUM(B5:B16)</f>
        <v>326465.45999999996</v>
      </c>
      <c r="C17" s="8">
        <f>SUM(C5:C16)</f>
        <v>423332.65399999998</v>
      </c>
      <c r="D17" s="14"/>
      <c r="E17" s="10"/>
      <c r="F17" s="10"/>
    </row>
    <row r="18" spans="1:6" hidden="1">
      <c r="A18" s="13" t="s">
        <v>19</v>
      </c>
      <c r="B18" s="8">
        <f>B17*0.18</f>
        <v>58763.782799999994</v>
      </c>
      <c r="C18" s="8">
        <f>C17*18%</f>
        <v>76199.877719999989</v>
      </c>
      <c r="D18" s="14"/>
    </row>
    <row r="19" spans="1:6" hidden="1">
      <c r="A19" s="15" t="s">
        <v>20</v>
      </c>
      <c r="B19" s="16">
        <f>B17+B18</f>
        <v>385229.24279999995</v>
      </c>
      <c r="C19" s="16">
        <f>C17+C18</f>
        <v>499532.53171999997</v>
      </c>
      <c r="D19" s="17"/>
    </row>
    <row r="21" spans="1:6">
      <c r="A21" s="35" t="s">
        <v>21</v>
      </c>
      <c r="B21" s="36"/>
      <c r="C21" s="36"/>
      <c r="D21" s="36"/>
    </row>
    <row r="22" spans="1:6">
      <c r="A22" s="36"/>
      <c r="B22" s="36"/>
      <c r="C22" s="36"/>
      <c r="D22" s="36"/>
    </row>
    <row r="23" spans="1:6">
      <c r="A23" s="36"/>
      <c r="B23" s="36"/>
      <c r="C23" s="36"/>
      <c r="D23" s="36"/>
    </row>
    <row r="24" spans="1:6" ht="40.5" customHeight="1">
      <c r="A24" s="18" t="s">
        <v>22</v>
      </c>
      <c r="B24" s="19" t="s">
        <v>23</v>
      </c>
      <c r="C24" s="20" t="s">
        <v>24</v>
      </c>
      <c r="D24" s="21" t="s">
        <v>25</v>
      </c>
      <c r="E24" s="20" t="s">
        <v>26</v>
      </c>
      <c r="F24" s="22" t="s">
        <v>27</v>
      </c>
    </row>
    <row r="25" spans="1:6" ht="44.25" customHeight="1">
      <c r="A25" s="7" t="s">
        <v>40</v>
      </c>
      <c r="B25" s="23">
        <f>C5</f>
        <v>92461.782000000007</v>
      </c>
      <c r="C25" s="5" t="s">
        <v>28</v>
      </c>
      <c r="D25" s="24">
        <f>B5</f>
        <v>99243.73</v>
      </c>
      <c r="E25" s="25">
        <f>D25-B25</f>
        <v>6781.9479999999894</v>
      </c>
      <c r="F25" s="26" t="s">
        <v>29</v>
      </c>
    </row>
    <row r="26" spans="1:6" ht="37.5" customHeight="1">
      <c r="A26" s="7" t="s">
        <v>7</v>
      </c>
      <c r="B26" s="23">
        <f>C6</f>
        <v>11906.916999999999</v>
      </c>
      <c r="C26" s="5" t="s">
        <v>28</v>
      </c>
      <c r="D26" s="24">
        <f>B6</f>
        <v>14729.02</v>
      </c>
      <c r="E26" s="25">
        <f>D26-B26</f>
        <v>2822.103000000001</v>
      </c>
      <c r="F26" s="27" t="s">
        <v>30</v>
      </c>
    </row>
    <row r="27" spans="1:6" ht="24.95" customHeight="1">
      <c r="A27" s="12" t="s">
        <v>8</v>
      </c>
      <c r="B27" s="23">
        <f>C7</f>
        <v>4812.902</v>
      </c>
      <c r="C27" s="5"/>
      <c r="D27" s="28"/>
      <c r="E27" s="25"/>
      <c r="F27" s="17"/>
    </row>
    <row r="28" spans="1:6" ht="24.95" customHeight="1">
      <c r="A28" s="7" t="s">
        <v>9</v>
      </c>
      <c r="B28" s="23">
        <f>C8</f>
        <v>35103</v>
      </c>
      <c r="C28" s="29" t="s">
        <v>31</v>
      </c>
      <c r="D28" s="28"/>
      <c r="E28" s="25"/>
      <c r="F28" s="17"/>
    </row>
    <row r="29" spans="1:6" ht="24.95" customHeight="1">
      <c r="A29" s="7" t="s">
        <v>10</v>
      </c>
      <c r="B29" s="23"/>
      <c r="C29" s="29"/>
      <c r="D29" s="28"/>
      <c r="E29" s="25"/>
      <c r="F29" s="17"/>
    </row>
    <row r="30" spans="1:6" ht="24.95" customHeight="1">
      <c r="A30" s="7" t="s">
        <v>11</v>
      </c>
      <c r="B30" s="23"/>
      <c r="C30" s="29"/>
      <c r="D30" s="28"/>
      <c r="E30" s="25"/>
      <c r="F30" s="17"/>
    </row>
    <row r="31" spans="1:6" ht="37.5" customHeight="1">
      <c r="A31" s="7" t="s">
        <v>32</v>
      </c>
      <c r="B31" s="23">
        <f t="shared" ref="B31:B36" si="0">C11</f>
        <v>16144.084999999999</v>
      </c>
      <c r="C31" s="5" t="s">
        <v>33</v>
      </c>
      <c r="D31" s="24">
        <f>B11</f>
        <v>18144.96</v>
      </c>
      <c r="E31" s="25">
        <f>D31-B31</f>
        <v>2000.875</v>
      </c>
      <c r="F31" s="27" t="s">
        <v>34</v>
      </c>
    </row>
    <row r="32" spans="1:6" ht="24.95" customHeight="1">
      <c r="A32" s="7" t="s">
        <v>13</v>
      </c>
      <c r="B32" s="23">
        <f t="shared" si="0"/>
        <v>998.36</v>
      </c>
      <c r="C32" s="5" t="s">
        <v>35</v>
      </c>
      <c r="D32" s="28"/>
      <c r="E32" s="25"/>
      <c r="F32" s="17"/>
    </row>
    <row r="33" spans="1:6" ht="24.95" customHeight="1">
      <c r="A33" s="7" t="s">
        <v>14</v>
      </c>
      <c r="B33" s="23">
        <f t="shared" si="0"/>
        <v>22341.86</v>
      </c>
      <c r="C33" s="5" t="s">
        <v>36</v>
      </c>
      <c r="D33" s="24">
        <f>B13</f>
        <v>33709.910000000003</v>
      </c>
      <c r="E33" s="25">
        <f>D33-B33</f>
        <v>11368.050000000003</v>
      </c>
      <c r="F33" s="27" t="s">
        <v>37</v>
      </c>
    </row>
    <row r="34" spans="1:6" ht="24.95" customHeight="1">
      <c r="A34" s="7" t="s">
        <v>15</v>
      </c>
      <c r="B34" s="23">
        <f t="shared" si="0"/>
        <v>92958.21</v>
      </c>
      <c r="C34" s="5" t="s">
        <v>28</v>
      </c>
      <c r="D34" s="24">
        <f>B14</f>
        <v>105531</v>
      </c>
      <c r="E34" s="25">
        <f>D34-B34</f>
        <v>12572.789999999994</v>
      </c>
      <c r="F34" s="27" t="s">
        <v>38</v>
      </c>
    </row>
    <row r="35" spans="1:6">
      <c r="A35" s="7" t="s">
        <v>16</v>
      </c>
      <c r="B35" s="23">
        <f t="shared" si="0"/>
        <v>3365.6979999999999</v>
      </c>
      <c r="C35" s="5"/>
      <c r="D35" s="24"/>
      <c r="E35" s="25"/>
      <c r="F35" s="17"/>
    </row>
    <row r="36" spans="1:6" ht="25.5">
      <c r="A36" s="7" t="s">
        <v>17</v>
      </c>
      <c r="B36" s="23">
        <f t="shared" si="0"/>
        <v>143239.84</v>
      </c>
      <c r="C36" s="5" t="s">
        <v>28</v>
      </c>
      <c r="D36" s="24">
        <f>B16</f>
        <v>55106.84</v>
      </c>
      <c r="E36" s="25">
        <f>D36-B36</f>
        <v>-88133</v>
      </c>
      <c r="F36" s="30" t="s">
        <v>39</v>
      </c>
    </row>
    <row r="37" spans="1:6">
      <c r="A37" s="13" t="s">
        <v>18</v>
      </c>
      <c r="B37" s="23">
        <f>SUM(B25:B36)</f>
        <v>423332.65399999998</v>
      </c>
      <c r="C37" s="5"/>
      <c r="D37" s="24">
        <f>SUM(D25:D36)</f>
        <v>326465.45999999996</v>
      </c>
      <c r="E37" s="17"/>
      <c r="F37" s="17"/>
    </row>
    <row r="38" spans="1:6">
      <c r="A38" s="13" t="s">
        <v>19</v>
      </c>
      <c r="B38" s="23">
        <f>B37*0.18</f>
        <v>76199.877719999989</v>
      </c>
      <c r="C38" s="5"/>
      <c r="D38" s="24">
        <f>D37*18%</f>
        <v>58763.782799999994</v>
      </c>
      <c r="E38" s="17"/>
      <c r="F38" s="17"/>
    </row>
    <row r="39" spans="1:6">
      <c r="A39" s="31" t="s">
        <v>20</v>
      </c>
      <c r="B39" s="32">
        <f>B37+B38</f>
        <v>499532.53171999997</v>
      </c>
      <c r="C39" s="33"/>
      <c r="D39" s="24">
        <f>D37+D38</f>
        <v>385229.24279999995</v>
      </c>
      <c r="E39" s="17"/>
      <c r="F39" s="17"/>
    </row>
  </sheetData>
  <mergeCells count="2">
    <mergeCell ref="A1:F1"/>
    <mergeCell ref="A21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2002-01-08T12:03:43Z</dcterms:created>
  <dcterms:modified xsi:type="dcterms:W3CDTF">2015-07-16T03:07:32Z</dcterms:modified>
</cp:coreProperties>
</file>