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<sst xmlns="http://schemas.openxmlformats.org/spreadsheetml/2006/main" count="49" uniqueCount="45">
  <si>
    <t xml:space="preserve">Отчёт о выполнении годового плана мероприятий за 2013 год. </t>
  </si>
  <si>
    <t>Постановление Правительства РФ от 23 сентября №731 (раздел 11 пункт б)</t>
  </si>
  <si>
    <t>Интернациональная,29</t>
  </si>
  <si>
    <t>Сроки осуществления плановых работ</t>
  </si>
  <si>
    <t>Примечание</t>
  </si>
  <si>
    <t>1.</t>
  </si>
  <si>
    <t>Расходы на техническое содержание:</t>
  </si>
  <si>
    <t>2013г.</t>
  </si>
  <si>
    <t>1.1.</t>
  </si>
  <si>
    <t>Профосмотры и непред.работы:</t>
  </si>
  <si>
    <t xml:space="preserve">2013г.  (ежемесячно)           </t>
  </si>
  <si>
    <t>Снятие невыполненных объёмов при ежемесячной проверке.</t>
  </si>
  <si>
    <t>1.2.</t>
  </si>
  <si>
    <t>Набор работ:</t>
  </si>
  <si>
    <t>2013 г.</t>
  </si>
  <si>
    <t>Слив и наполнение водой сист.отопл.</t>
  </si>
  <si>
    <t>октябрь</t>
  </si>
  <si>
    <t xml:space="preserve"> Слив  произведён без осмотра системы ЦО.</t>
  </si>
  <si>
    <t>Очистка кровли от снега (сосулек)</t>
  </si>
  <si>
    <t>дек.,янв., февр.,март.</t>
  </si>
  <si>
    <t>Снятие невыполненных объёмов при ежемесячной проверке</t>
  </si>
  <si>
    <t>Промывка системы ЦО</t>
  </si>
  <si>
    <t>июнь</t>
  </si>
  <si>
    <t>повышение калькуляции на промывку системы ЦО.</t>
  </si>
  <si>
    <t>Гидравлическое испытание ЦО</t>
  </si>
  <si>
    <t>июль</t>
  </si>
  <si>
    <t>повышение калькуляции на гидравлическое испытание системы ЦО.</t>
  </si>
  <si>
    <t>2.</t>
  </si>
  <si>
    <t>Расходы на санитарное содержание:</t>
  </si>
  <si>
    <t>Расходы на уборку придом. тер.</t>
  </si>
  <si>
    <t xml:space="preserve">2013г.       (ежедневно)     </t>
  </si>
  <si>
    <t>Вывоз КГМ:</t>
  </si>
  <si>
    <t xml:space="preserve">2013 г.    (по мере накопления)         </t>
  </si>
  <si>
    <t>Повышение стоимости ГСМ.</t>
  </si>
  <si>
    <t>3.</t>
  </si>
  <si>
    <t>Сверхплановый объём:</t>
  </si>
  <si>
    <t>4.</t>
  </si>
  <si>
    <t>Прочие (общеэксплуатационные расходы):</t>
  </si>
  <si>
    <t>Увеличение тарифов на аренду техники,увеличенный износ тракторов, ремонт техники.</t>
  </si>
  <si>
    <t>Итого</t>
  </si>
  <si>
    <t>НДС 18%</t>
  </si>
  <si>
    <t>Всего:</t>
  </si>
  <si>
    <t>Стоимость работ(руб) факт</t>
  </si>
  <si>
    <t>Стоимость работ(руб) план</t>
  </si>
  <si>
    <t>Разница м/у планом и фактом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</si>
</sst>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1" fillId="0" borderId="0">
      <alignment/>
      <protection/>
    </xf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1" fillId="0" borderId="0" xfId="33">
      <alignment/>
      <protection/>
    </xf>
    <xf numFmtId="0" fontId="1" fillId="0" borderId="0" xfId="33" applyAlignment="1">
      <alignment horizontal="center"/>
      <protection/>
    </xf>
    <xf numFmtId="0" fontId="1" fillId="0" borderId="0" xfId="33" applyAlignment="1">
      <alignment/>
      <protection/>
    </xf>
    <xf numFmtId="0" fontId="1" fillId="0" borderId="0" xfId="33" applyAlignment="1">
      <alignment horizontal="left" vertical="center"/>
      <protection/>
    </xf>
    <xf numFmtId="2" fontId="18" fillId="0" borderId="10" xfId="33" applyNumberFormat="1" applyFont="1" applyBorder="1" applyAlignment="1">
      <alignment horizontal="center" vertical="center" wrapText="1"/>
      <protection/>
    </xf>
    <xf numFmtId="0" fontId="18" fillId="0" borderId="10" xfId="33" applyFont="1" applyBorder="1" applyAlignment="1">
      <alignment horizontal="center" vertical="center" wrapText="1"/>
      <protection/>
    </xf>
    <xf numFmtId="0" fontId="18" fillId="0" borderId="10" xfId="33" applyFont="1" applyFill="1" applyBorder="1" applyAlignment="1">
      <alignment horizontal="center" vertical="center" wrapText="1"/>
      <protection/>
    </xf>
    <xf numFmtId="2" fontId="18" fillId="0" borderId="10" xfId="33" applyNumberFormat="1" applyFont="1" applyBorder="1" applyAlignment="1">
      <alignment horizontal="center" wrapText="1"/>
      <protection/>
    </xf>
    <xf numFmtId="0" fontId="18" fillId="0" borderId="10" xfId="33" applyFont="1" applyBorder="1" applyAlignment="1">
      <alignment horizontal="center" wrapText="1"/>
      <protection/>
    </xf>
    <xf numFmtId="2" fontId="18" fillId="0" borderId="10" xfId="33" applyNumberFormat="1" applyFont="1" applyBorder="1" applyAlignment="1">
      <alignment horizontal="left" wrapText="1"/>
      <protection/>
    </xf>
    <xf numFmtId="0" fontId="18" fillId="0" borderId="10" xfId="33" applyFont="1" applyBorder="1" applyAlignment="1">
      <alignment horizontal="left" wrapText="1"/>
      <protection/>
    </xf>
    <xf numFmtId="0" fontId="18" fillId="0" borderId="0" xfId="33" applyFont="1" applyAlignment="1">
      <alignment wrapText="1"/>
      <protection/>
    </xf>
    <xf numFmtId="0" fontId="18" fillId="0" borderId="0" xfId="33" applyFont="1" applyBorder="1" applyAlignment="1">
      <alignment horizontal="center" wrapText="1"/>
      <protection/>
    </xf>
    <xf numFmtId="0" fontId="18" fillId="0" borderId="0" xfId="33" applyFont="1" applyAlignment="1">
      <alignment horizontal="center" wrapText="1"/>
      <protection/>
    </xf>
    <xf numFmtId="0" fontId="18" fillId="0" borderId="10" xfId="33" applyFont="1" applyBorder="1" applyAlignment="1">
      <alignment wrapText="1"/>
      <protection/>
    </xf>
    <xf numFmtId="0" fontId="19" fillId="0" borderId="10" xfId="33" applyFont="1" applyBorder="1" applyAlignment="1">
      <alignment horizontal="center" wrapText="1"/>
      <protection/>
    </xf>
    <xf numFmtId="0" fontId="19" fillId="0" borderId="10" xfId="33" applyFont="1" applyBorder="1" applyAlignment="1">
      <alignment horizontal="left" wrapText="1"/>
      <protection/>
    </xf>
    <xf numFmtId="0" fontId="19" fillId="0" borderId="10" xfId="33" applyFont="1" applyBorder="1" applyAlignment="1">
      <alignment wrapText="1"/>
      <protection/>
    </xf>
    <xf numFmtId="0" fontId="18" fillId="0" borderId="10" xfId="33" applyFont="1" applyBorder="1" applyAlignment="1">
      <alignment horizontal="left" vertical="center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A1" sqref="A1:G22"/>
    </sheetView>
  </sheetViews>
  <sheetFormatPr defaultColWidth="8.7109375" defaultRowHeight="12.75"/>
  <cols>
    <col min="1" max="1" width="4.00390625" style="1" customWidth="1"/>
    <col min="2" max="2" width="43.00390625" style="1" customWidth="1"/>
    <col min="3" max="3" width="12.421875" style="2" customWidth="1"/>
    <col min="4" max="4" width="14.421875" style="2" customWidth="1"/>
    <col min="5" max="5" width="14.7109375" style="2" customWidth="1"/>
    <col min="6" max="6" width="15.140625" style="1" customWidth="1"/>
    <col min="7" max="7" width="82.57421875" style="1" customWidth="1"/>
    <col min="8" max="16384" width="8.7109375" style="1" customWidth="1"/>
  </cols>
  <sheetData>
    <row r="1" spans="1:7" ht="15.75">
      <c r="A1" s="12"/>
      <c r="B1" s="13" t="s">
        <v>0</v>
      </c>
      <c r="C1" s="13"/>
      <c r="D1" s="13"/>
      <c r="E1" s="13"/>
      <c r="F1" s="13"/>
      <c r="G1" s="12"/>
    </row>
    <row r="2" spans="1:7" ht="15.75">
      <c r="A2" s="12"/>
      <c r="B2" s="13" t="s">
        <v>1</v>
      </c>
      <c r="C2" s="13"/>
      <c r="D2" s="13"/>
      <c r="E2" s="13"/>
      <c r="F2" s="13"/>
      <c r="G2" s="12"/>
    </row>
    <row r="3" spans="1:7" ht="15.75">
      <c r="A3" s="12"/>
      <c r="B3" s="12"/>
      <c r="C3" s="14"/>
      <c r="D3" s="14"/>
      <c r="E3" s="14"/>
      <c r="F3" s="12"/>
      <c r="G3" s="12"/>
    </row>
    <row r="4" spans="1:7" ht="89.25" customHeight="1">
      <c r="A4" s="15"/>
      <c r="B4" s="6" t="s">
        <v>2</v>
      </c>
      <c r="C4" s="5" t="s">
        <v>42</v>
      </c>
      <c r="D4" s="6" t="s">
        <v>43</v>
      </c>
      <c r="E4" s="6" t="s">
        <v>44</v>
      </c>
      <c r="F4" s="6" t="s">
        <v>3</v>
      </c>
      <c r="G4" s="7" t="s">
        <v>4</v>
      </c>
    </row>
    <row r="5" spans="1:7" s="3" customFormat="1" ht="30.75" customHeight="1">
      <c r="A5" s="16" t="s">
        <v>5</v>
      </c>
      <c r="B5" s="17" t="s">
        <v>6</v>
      </c>
      <c r="C5" s="8">
        <f>C6+C7</f>
        <v>91408.26000000001</v>
      </c>
      <c r="D5" s="8">
        <f>D6+D7</f>
        <v>134238.27000000002</v>
      </c>
      <c r="E5" s="8">
        <f aca="true" t="shared" si="0" ref="E5:E16">D5-C5</f>
        <v>42830.01000000001</v>
      </c>
      <c r="F5" s="9" t="s">
        <v>7</v>
      </c>
      <c r="G5" s="15"/>
    </row>
    <row r="6" spans="1:7" ht="53.25" customHeight="1">
      <c r="A6" s="16" t="s">
        <v>8</v>
      </c>
      <c r="B6" s="18" t="s">
        <v>9</v>
      </c>
      <c r="C6" s="8">
        <v>68418.52</v>
      </c>
      <c r="D6" s="8">
        <v>88880.16</v>
      </c>
      <c r="E6" s="8">
        <f t="shared" si="0"/>
        <v>20461.64</v>
      </c>
      <c r="F6" s="8" t="s">
        <v>10</v>
      </c>
      <c r="G6" s="15" t="s">
        <v>11</v>
      </c>
    </row>
    <row r="7" spans="1:7" ht="27.75" customHeight="1">
      <c r="A7" s="18" t="s">
        <v>12</v>
      </c>
      <c r="B7" s="18" t="s">
        <v>13</v>
      </c>
      <c r="C7" s="8">
        <f>SUM(C8:C11)</f>
        <v>22989.74</v>
      </c>
      <c r="D7" s="9">
        <f>SUM(D8:D11)</f>
        <v>45358.11</v>
      </c>
      <c r="E7" s="8">
        <f t="shared" si="0"/>
        <v>22368.37</v>
      </c>
      <c r="F7" s="9" t="s">
        <v>14</v>
      </c>
      <c r="G7" s="15"/>
    </row>
    <row r="8" spans="1:7" ht="15.75">
      <c r="A8" s="15"/>
      <c r="B8" s="15" t="s">
        <v>15</v>
      </c>
      <c r="C8" s="8">
        <v>701.86</v>
      </c>
      <c r="D8" s="8">
        <v>2432.35</v>
      </c>
      <c r="E8" s="8">
        <f t="shared" si="0"/>
        <v>1730.4899999999998</v>
      </c>
      <c r="F8" s="9" t="s">
        <v>16</v>
      </c>
      <c r="G8" s="15" t="s">
        <v>17</v>
      </c>
    </row>
    <row r="9" spans="1:7" s="4" customFormat="1" ht="30" customHeight="1">
      <c r="A9" s="19"/>
      <c r="B9" s="19" t="s">
        <v>18</v>
      </c>
      <c r="C9" s="5">
        <v>10274.53</v>
      </c>
      <c r="D9" s="5">
        <v>31692.84</v>
      </c>
      <c r="E9" s="5">
        <f t="shared" si="0"/>
        <v>21418.309999999998</v>
      </c>
      <c r="F9" s="6" t="s">
        <v>19</v>
      </c>
      <c r="G9" s="19" t="s">
        <v>20</v>
      </c>
    </row>
    <row r="10" spans="1:7" ht="15.75">
      <c r="A10" s="15"/>
      <c r="B10" s="15" t="s">
        <v>21</v>
      </c>
      <c r="C10" s="8">
        <v>3175.06</v>
      </c>
      <c r="D10" s="8">
        <v>3061.99</v>
      </c>
      <c r="E10" s="8">
        <f t="shared" si="0"/>
        <v>-113.07000000000016</v>
      </c>
      <c r="F10" s="9" t="s">
        <v>22</v>
      </c>
      <c r="G10" s="11" t="s">
        <v>23</v>
      </c>
    </row>
    <row r="11" spans="1:7" ht="15.75">
      <c r="A11" s="15"/>
      <c r="B11" s="15" t="s">
        <v>24</v>
      </c>
      <c r="C11" s="8">
        <v>8838.29</v>
      </c>
      <c r="D11" s="8">
        <v>8170.93</v>
      </c>
      <c r="E11" s="8">
        <f t="shared" si="0"/>
        <v>-667.3600000000006</v>
      </c>
      <c r="F11" s="9" t="s">
        <v>25</v>
      </c>
      <c r="G11" s="11" t="s">
        <v>26</v>
      </c>
    </row>
    <row r="12" spans="1:7" ht="32.25" customHeight="1">
      <c r="A12" s="16" t="s">
        <v>27</v>
      </c>
      <c r="B12" s="18" t="s">
        <v>28</v>
      </c>
      <c r="C12" s="8">
        <f>SUM(C13:C14)</f>
        <v>120703.98999999999</v>
      </c>
      <c r="D12" s="9">
        <f>SUM(D13:D14)</f>
        <v>138577.32</v>
      </c>
      <c r="E12" s="8">
        <f t="shared" si="0"/>
        <v>17873.330000000016</v>
      </c>
      <c r="F12" s="9" t="s">
        <v>7</v>
      </c>
      <c r="G12" s="15"/>
    </row>
    <row r="13" spans="1:7" ht="31.5">
      <c r="A13" s="15"/>
      <c r="B13" s="15" t="s">
        <v>29</v>
      </c>
      <c r="C13" s="8">
        <v>97336.7</v>
      </c>
      <c r="D13" s="8">
        <v>120498.36</v>
      </c>
      <c r="E13" s="8">
        <f t="shared" si="0"/>
        <v>23161.660000000003</v>
      </c>
      <c r="F13" s="9" t="s">
        <v>30</v>
      </c>
      <c r="G13" s="15" t="s">
        <v>11</v>
      </c>
    </row>
    <row r="14" spans="1:7" ht="57.75" customHeight="1">
      <c r="A14" s="15"/>
      <c r="B14" s="15" t="s">
        <v>31</v>
      </c>
      <c r="C14" s="8">
        <v>23367.29</v>
      </c>
      <c r="D14" s="8">
        <v>18078.96</v>
      </c>
      <c r="E14" s="8">
        <f t="shared" si="0"/>
        <v>-5288.330000000002</v>
      </c>
      <c r="F14" s="9" t="s">
        <v>32</v>
      </c>
      <c r="G14" s="10" t="s">
        <v>33</v>
      </c>
    </row>
    <row r="15" spans="1:7" ht="15.75">
      <c r="A15" s="16" t="s">
        <v>34</v>
      </c>
      <c r="B15" s="18" t="s">
        <v>35</v>
      </c>
      <c r="C15" s="8">
        <v>3600.9</v>
      </c>
      <c r="D15" s="8">
        <v>3600.9</v>
      </c>
      <c r="E15" s="8">
        <f t="shared" si="0"/>
        <v>0</v>
      </c>
      <c r="F15" s="9" t="s">
        <v>7</v>
      </c>
      <c r="G15" s="15"/>
    </row>
    <row r="16" spans="1:7" ht="31.5">
      <c r="A16" s="16" t="s">
        <v>36</v>
      </c>
      <c r="B16" s="18" t="s">
        <v>37</v>
      </c>
      <c r="C16" s="8">
        <v>132649.84</v>
      </c>
      <c r="D16" s="8">
        <v>123984.92</v>
      </c>
      <c r="E16" s="8">
        <f t="shared" si="0"/>
        <v>-8664.919999999998</v>
      </c>
      <c r="F16" s="9" t="s">
        <v>7</v>
      </c>
      <c r="G16" s="11" t="s">
        <v>38</v>
      </c>
    </row>
    <row r="17" spans="1:7" ht="15.75">
      <c r="A17" s="16"/>
      <c r="B17" s="18" t="s">
        <v>39</v>
      </c>
      <c r="C17" s="8">
        <f>C6+C7+C12+C15+C16</f>
        <v>348362.99</v>
      </c>
      <c r="D17" s="9">
        <f>D6+D7+D12+D15+D16</f>
        <v>400401.41000000003</v>
      </c>
      <c r="E17" s="8"/>
      <c r="F17" s="15"/>
      <c r="G17" s="15"/>
    </row>
    <row r="18" spans="1:7" ht="15.75">
      <c r="A18" s="16"/>
      <c r="B18" s="18" t="s">
        <v>40</v>
      </c>
      <c r="C18" s="8">
        <f>C17*0.18</f>
        <v>62705.3382</v>
      </c>
      <c r="D18" s="8">
        <f>D17*0.18</f>
        <v>72072.2538</v>
      </c>
      <c r="E18" s="8"/>
      <c r="F18" s="15"/>
      <c r="G18" s="15"/>
    </row>
    <row r="19" spans="1:7" ht="15.75">
      <c r="A19" s="16"/>
      <c r="B19" s="18" t="s">
        <v>41</v>
      </c>
      <c r="C19" s="8">
        <f>C17+C18</f>
        <v>411068.3282</v>
      </c>
      <c r="D19" s="8">
        <f>D17+D18</f>
        <v>472473.66380000004</v>
      </c>
      <c r="E19" s="8"/>
      <c r="F19" s="15"/>
      <c r="G19" s="15"/>
    </row>
    <row r="20" spans="1:7" ht="15.75">
      <c r="A20" s="12"/>
      <c r="B20" s="12"/>
      <c r="C20" s="14"/>
      <c r="D20" s="14"/>
      <c r="E20" s="14"/>
      <c r="F20" s="12"/>
      <c r="G20" s="12"/>
    </row>
    <row r="21" spans="1:7" ht="15.75">
      <c r="A21" s="12"/>
      <c r="B21" s="12"/>
      <c r="C21" s="14"/>
      <c r="D21" s="14"/>
      <c r="E21" s="14"/>
      <c r="F21" s="12"/>
      <c r="G21" s="12"/>
    </row>
    <row r="22" spans="1:7" ht="15.75">
      <c r="A22" s="12"/>
      <c r="B22" s="12"/>
      <c r="C22" s="14"/>
      <c r="D22" s="14"/>
      <c r="E22" s="14"/>
      <c r="F22" s="12"/>
      <c r="G22" s="12"/>
    </row>
  </sheetData>
  <sheetProtection selectLockedCells="1" selectUnlockedCells="1"/>
  <mergeCells count="2">
    <mergeCell ref="B1:F1"/>
    <mergeCell ref="B2:F2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109375" defaultRowHeight="12.75"/>
  <cols>
    <col min="1" max="16384" width="8.7109375" style="1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2015-03-17T06:49:38Z</dcterms:modified>
  <cp:category/>
  <cp:version/>
  <cp:contentType/>
  <cp:contentStatus/>
</cp:coreProperties>
</file>