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28" i="1"/>
  <c r="I26"/>
  <c r="J26"/>
  <c r="K26"/>
  <c r="L26"/>
  <c r="M26"/>
  <c r="H26"/>
  <c r="N12"/>
  <c r="N13"/>
  <c r="N14"/>
  <c r="N15"/>
  <c r="N16"/>
  <c r="N17"/>
  <c r="N18"/>
  <c r="N19"/>
  <c r="N20"/>
  <c r="N21"/>
  <c r="N22"/>
  <c r="N23"/>
  <c r="N24"/>
  <c r="N25"/>
  <c r="N9"/>
  <c r="N10"/>
  <c r="N11"/>
  <c r="N8"/>
  <c r="N26" l="1"/>
  <c r="N29" s="1"/>
</calcChain>
</file>

<file path=xl/sharedStrings.xml><?xml version="1.0" encoding="utf-8"?>
<sst xmlns="http://schemas.openxmlformats.org/spreadsheetml/2006/main" count="50" uniqueCount="48">
  <si>
    <t xml:space="preserve">Управляющая компания "ОАО УЖХ Орджоникидзевского района" </t>
  </si>
  <si>
    <t>Дом</t>
  </si>
  <si>
    <t>Ульяновых 21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</si>
  <si>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</si>
  <si>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</si>
  <si>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</si>
  <si>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</si>
  <si>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</si>
  <si>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</si>
  <si>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</si>
  <si>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</si>
  <si>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</si>
  <si>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</si>
  <si>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</si>
  <si>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Общий итог</t>
  </si>
  <si>
    <t xml:space="preserve">   Начислено  населению</t>
  </si>
  <si>
    <t xml:space="preserve">   Оплачено населением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</si>
  <si>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</si>
  <si>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</si>
  <si>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</si>
  <si>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</si>
  <si>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</si>
  <si>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</si>
  <si>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</si>
  <si>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 граждан</t>
  </si>
  <si>
    <t xml:space="preserve">  Содержание жилья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</si>
  <si>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</si>
  <si>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</si>
  <si>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</si>
  <si>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</si>
  <si>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</si>
  <si>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</si>
  <si>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</si>
  <si>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</si>
  <si>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</si>
  <si>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</si>
  <si>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</si>
  <si>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</si>
  <si>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</si>
  <si>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</si>
  <si>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</si>
  <si>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 Текущий ремонт</t>
  </si>
  <si>
    <t xml:space="preserve">  Техническое обслуживание ВДГО</t>
  </si>
  <si>
    <t xml:space="preserve">  Техничексое обслуживание приборов учета тепловой энергии</t>
  </si>
  <si>
    <t>-</t>
  </si>
  <si>
    <t>Использование денежных средств, начисленных населению, за период с 01.01.2017 по 31.12.2017</t>
  </si>
  <si>
    <t>Исп.: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</si>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</sst>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color rgb="FF000000"/>
      <name val="Arial Cyr"/>
      <charset val="204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1" borderId="7" applyNumberFormat="0" applyAlignment="0" applyProtection="0"/>
    <xf numFmtId="0" fontId="1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8" fillId="0" borderId="4" applyNumberFormat="0" applyFill="0" applyAlignment="0" applyProtection="0"/>
    <xf numFmtId="0" fontId="7" fillId="0" borderId="3" applyNumberFormat="0" applyFill="0" applyAlignment="0" applyProtection="0"/>
    <xf numFmtId="0" fontId="6" fillId="20" borderId="1" applyNumberFormat="0" applyAlignment="0" applyProtection="0"/>
    <xf numFmtId="0" fontId="5" fillId="20" borderId="2" applyNumberFormat="0" applyAlignment="0" applyProtection="0"/>
    <xf numFmtId="0" fontId="4" fillId="7" borderId="1" applyNumberFormat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" fillId="23" borderId="8" applyNumberFormat="0" applyFont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2"/>
    <xf numFmtId="0" fontId="1" fillId="0" borderId="11" xfId="2" applyBorder="1"/>
    <xf numFmtId="0" fontId="1" fillId="0" borderId="10" xfId="2" pivotButton="1" applyBorder="1"/>
    <xf numFmtId="0" fontId="1" fillId="0" borderId="12" xfId="2" pivotButton="1" applyBorder="1"/>
    <xf numFmtId="0" fontId="1" fillId="0" borderId="13" xfId="2" applyBorder="1"/>
    <xf numFmtId="0" fontId="1" fillId="0" borderId="14" xfId="2" applyBorder="1"/>
    <xf numFmtId="0" fontId="22" fillId="0" borderId="10" xfId="2" pivotButton="1" applyFont="1" applyBorder="1"/>
    <xf numFmtId="0" fontId="21" fillId="0" borderId="12" xfId="2" applyFont="1" applyBorder="1"/>
    <xf numFmtId="0" fontId="21" fillId="0" borderId="16" xfId="2" applyFont="1" applyBorder="1" applyAlignment="1">
      <alignment vertical="top" wrapText="1"/>
    </xf>
    <xf numFmtId="0" fontId="21" fillId="0" borderId="17" xfId="2" applyFont="1" applyBorder="1" applyAlignment="1">
      <alignment vertical="top" wrapText="1"/>
    </xf>
    <xf numFmtId="0" fontId="23" fillId="0" borderId="10" xfId="2" applyFont="1" applyBorder="1"/>
    <xf numFmtId="0" fontId="23" fillId="0" borderId="15" xfId="2" applyFont="1" applyBorder="1"/>
    <xf numFmtId="0" fontId="22" fillId="0" borderId="10" xfId="2" applyFont="1" applyBorder="1" applyAlignment="1">
      <alignment vertical="top" wrapText="1"/>
    </xf>
    <xf numFmtId="0" fontId="22" fillId="0" borderId="16" xfId="2" applyFont="1" applyBorder="1" applyAlignment="1">
      <alignment vertical="top" wrapText="1"/>
    </xf>
    <xf numFmtId="43" fontId="22" fillId="0" borderId="0" xfId="2" applyNumberFormat="1" applyFont="1" applyBorder="1"/>
    <xf numFmtId="0" fontId="24" fillId="0" borderId="16" xfId="0" applyFont="1" applyBorder="1" applyAlignment="1">
      <alignment vertical="top" wrapText="1"/>
    </xf>
    <xf numFmtId="43" fontId="21" fillId="0" borderId="0" xfId="2" applyNumberFormat="1" applyFont="1" applyBorder="1"/>
    <xf numFmtId="43" fontId="21" fillId="0" borderId="0" xfId="2" applyNumberFormat="1" applyFont="1" applyBorder="1" applyAlignment="1">
      <alignment horizontal="center" vertical="center"/>
    </xf>
    <xf numFmtId="43" fontId="22" fillId="0" borderId="18" xfId="2" applyNumberFormat="1" applyFont="1" applyBorder="1"/>
    <xf numFmtId="43" fontId="22" fillId="0" borderId="19" xfId="2" applyNumberFormat="1" applyFont="1" applyBorder="1"/>
    <xf numFmtId="43" fontId="24" fillId="0" borderId="20" xfId="0" applyNumberFormat="1" applyFont="1" applyBorder="1"/>
    <xf numFmtId="43" fontId="24" fillId="0" borderId="0" xfId="0" applyNumberFormat="1" applyFont="1" applyBorder="1"/>
    <xf numFmtId="43" fontId="22" fillId="0" borderId="20" xfId="2" applyNumberFormat="1" applyFont="1" applyBorder="1"/>
    <xf numFmtId="43" fontId="21" fillId="0" borderId="20" xfId="2" applyNumberFormat="1" applyFont="1" applyBorder="1"/>
    <xf numFmtId="43" fontId="21" fillId="0" borderId="21" xfId="2" applyNumberFormat="1" applyFont="1" applyBorder="1"/>
    <xf numFmtId="43" fontId="21" fillId="0" borderId="22" xfId="2" applyNumberFormat="1" applyFont="1" applyBorder="1"/>
    <xf numFmtId="0" fontId="0" fillId="0" borderId="0" xfId="0"/>
    <xf numFmtId="0" fontId="1" fillId="0" borderId="0" xfId="2"/>
    <xf numFmtId="0" fontId="21" fillId="0" borderId="16" xfId="2" applyFont="1" applyBorder="1" applyAlignment="1">
      <alignment vertical="top" wrapText="1"/>
    </xf>
    <xf numFmtId="43" fontId="22" fillId="0" borderId="0" xfId="2" applyNumberFormat="1" applyFont="1" applyBorder="1"/>
    <xf numFmtId="43" fontId="0" fillId="0" borderId="0" xfId="0" applyNumberFormat="1"/>
    <xf numFmtId="43" fontId="21" fillId="0" borderId="0" xfId="2" applyNumberFormat="1" applyFont="1" applyBorder="1"/>
    <xf numFmtId="43" fontId="22" fillId="0" borderId="19" xfId="2" applyNumberFormat="1" applyFont="1" applyBorder="1"/>
    <xf numFmtId="43" fontId="24" fillId="0" borderId="0" xfId="0" applyNumberFormat="1" applyFont="1" applyBorder="1"/>
    <xf numFmtId="43" fontId="21" fillId="0" borderId="20" xfId="2" applyNumberFormat="1" applyFont="1" applyBorder="1"/>
    <xf numFmtId="43" fontId="21" fillId="0" borderId="22" xfId="2" applyNumberFormat="1" applyFont="1" applyBorder="1"/>
    <xf numFmtId="4" fontId="1" fillId="0" borderId="0" xfId="2" applyNumberFormat="1"/>
    <xf numFmtId="43" fontId="24" fillId="0" borderId="0" xfId="81" applyNumberFormat="1" applyFont="1"/>
    <xf numFmtId="43" fontId="20" fillId="0" borderId="23" xfId="2" applyNumberFormat="1" applyFont="1" applyBorder="1"/>
    <xf numFmtId="43" fontId="20" fillId="0" borderId="24" xfId="2" applyNumberFormat="1" applyFont="1" applyBorder="1"/>
    <xf numFmtId="43" fontId="1" fillId="0" borderId="24" xfId="2" applyNumberFormat="1" applyFont="1" applyBorder="1"/>
    <xf numFmtId="43" fontId="1" fillId="0" borderId="25" xfId="2" applyNumberFormat="1" applyFont="1" applyBorder="1"/>
    <xf numFmtId="43" fontId="1" fillId="0" borderId="0" xfId="2" applyNumberFormat="1"/>
    <xf numFmtId="4" fontId="25" fillId="0" borderId="0" xfId="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" fillId="0" borderId="0" xfId="2" applyBorder="1" applyAlignment="1">
      <alignment horizontal="right"/>
    </xf>
    <xf numFmtId="0" fontId="1" fillId="0" borderId="0" xfId="2" applyAlignment="1">
      <alignment horizontal="right"/>
    </xf>
  </cellXfs>
  <cellStyles count="85">
    <cellStyle name="20% - Акцент1 2" xfId="3"/>
    <cellStyle name="20% - Акцент1 3" xfId="80"/>
    <cellStyle name="20% - Акцент2 2" xfId="4"/>
    <cellStyle name="20% - Акцент2 3" xfId="45"/>
    <cellStyle name="20% - Акцент3 2" xfId="5"/>
    <cellStyle name="20% - Акцент3 3" xfId="1"/>
    <cellStyle name="20% - Акцент4 2" xfId="6"/>
    <cellStyle name="20% - Акцент4 3" xfId="83"/>
    <cellStyle name="20% - Акцент5 2" xfId="7"/>
    <cellStyle name="20% - Акцент5 3" xfId="79"/>
    <cellStyle name="20% - Акцент6 2" xfId="8"/>
    <cellStyle name="20% - Акцент6 3" xfId="78"/>
    <cellStyle name="40% - Акцент1 2" xfId="9"/>
    <cellStyle name="40% - Акцент1 3" xfId="46"/>
    <cellStyle name="40% - Акцент2 2" xfId="10"/>
    <cellStyle name="40% - Акцент2 3" xfId="84"/>
    <cellStyle name="40% - Акцент3 2" xfId="11"/>
    <cellStyle name="40% - Акцент3 3" xfId="77"/>
    <cellStyle name="40% - Акцент4 2" xfId="12"/>
    <cellStyle name="40% - Акцент4 3" xfId="76"/>
    <cellStyle name="40% - Акцент5 2" xfId="13"/>
    <cellStyle name="40% - Акцент5 3" xfId="75"/>
    <cellStyle name="40% - Акцент6 2" xfId="14"/>
    <cellStyle name="40% - Акцент6 3" xfId="74"/>
    <cellStyle name="60% - Акцент1 2" xfId="15"/>
    <cellStyle name="60% - Акцент1 3" xfId="73"/>
    <cellStyle name="60% - Акцент2 2" xfId="16"/>
    <cellStyle name="60% - Акцент2 3" xfId="72"/>
    <cellStyle name="60% - Акцент3 2" xfId="17"/>
    <cellStyle name="60% - Акцент3 3" xfId="71"/>
    <cellStyle name="60% - Акцент4 2" xfId="18"/>
    <cellStyle name="60% - Акцент4 3" xfId="70"/>
    <cellStyle name="60% - Акцент5 2" xfId="19"/>
    <cellStyle name="60% - Акцент5 3" xfId="69"/>
    <cellStyle name="60% - Акцент6 2" xfId="20"/>
    <cellStyle name="60% - Акцент6 3" xfId="68"/>
    <cellStyle name="Акцент1 2" xfId="21"/>
    <cellStyle name="Акцент1 3" xfId="67"/>
    <cellStyle name="Акцент2 2" xfId="22"/>
    <cellStyle name="Акцент2 3" xfId="66"/>
    <cellStyle name="Акцент3 2" xfId="23"/>
    <cellStyle name="Акцент3 3" xfId="65"/>
    <cellStyle name="Акцент4 2" xfId="24"/>
    <cellStyle name="Акцент4 3" xfId="64"/>
    <cellStyle name="Акцент5 2" xfId="25"/>
    <cellStyle name="Акцент5 3" xfId="63"/>
    <cellStyle name="Акцент6 2" xfId="26"/>
    <cellStyle name="Акцент6 3" xfId="62"/>
    <cellStyle name="Ввод  2" xfId="27"/>
    <cellStyle name="Ввод  3" xfId="61"/>
    <cellStyle name="Вывод 2" xfId="28"/>
    <cellStyle name="Вывод 3" xfId="60"/>
    <cellStyle name="Вычисление 2" xfId="29"/>
    <cellStyle name="Вычисление 3" xfId="59"/>
    <cellStyle name="Заголовок 1 2" xfId="30"/>
    <cellStyle name="Заголовок 1 3" xfId="58"/>
    <cellStyle name="Заголовок 2 2" xfId="31"/>
    <cellStyle name="Заголовок 2 3" xfId="57"/>
    <cellStyle name="Заголовок 3 2" xfId="32"/>
    <cellStyle name="Заголовок 3 3" xfId="56"/>
    <cellStyle name="Заголовок 4 2" xfId="33"/>
    <cellStyle name="Заголовок 4 3" xfId="55"/>
    <cellStyle name="Итог 2" xfId="34"/>
    <cellStyle name="Итог 3" xfId="54"/>
    <cellStyle name="Контрольная ячейка 2" xfId="35"/>
    <cellStyle name="Контрольная ячейка 3" xfId="53"/>
    <cellStyle name="Название 2" xfId="36"/>
    <cellStyle name="Название 3" xfId="52"/>
    <cellStyle name="Нейтральный 2" xfId="37"/>
    <cellStyle name="Нейтральный 3" xfId="51"/>
    <cellStyle name="Обычный" xfId="0" builtinId="0"/>
    <cellStyle name="Обычный 2" xfId="2"/>
    <cellStyle name="Обычный 3" xfId="81"/>
    <cellStyle name="Плохой 2" xfId="38"/>
    <cellStyle name="Плохой 3" xfId="50"/>
    <cellStyle name="Пояснение 2" xfId="39"/>
    <cellStyle name="Пояснение 3" xfId="49"/>
    <cellStyle name="Примечание 2" xfId="40"/>
    <cellStyle name="Примечание 3" xfId="82"/>
    <cellStyle name="Связанная ячейка 2" xfId="41"/>
    <cellStyle name="Связанная ячейка 3" xfId="44"/>
    <cellStyle name="Текст предупреждения 2" xfId="42"/>
    <cellStyle name="Текст предупреждения 3" xfId="48"/>
    <cellStyle name="Хороший 2" xfId="43"/>
    <cellStyle name="Хороший 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>
      <selection activeCell="P26" sqref="P26"/>
    </sheetView>
  </sheetViews>
  <sheetFormatPr defaultRowHeight="15"/>
  <cols>
    <col min="1" max="1" width="38.28515625" customWidth="1"/>
    <col min="2" max="7" width="13" customWidth="1"/>
    <col min="8" max="13" width="13" style="1" customWidth="1"/>
    <col min="14" max="14" width="13" customWidth="1"/>
    <col min="15" max="15" width="7.5703125" customWidth="1"/>
    <col min="16" max="16" width="12.85546875" customWidth="1"/>
    <col min="17" max="17" width="10.5703125" customWidth="1"/>
  </cols>
  <sheetData>
    <row r="1" spans="1:16" ht="14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ht="14.25" customHeight="1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14.25" customHeight="1">
      <c r="A3" s="5" t="s">
        <v>1</v>
      </c>
      <c r="B3" s="9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25" customHeight="1">
      <c r="A4" s="5" t="s">
        <v>3</v>
      </c>
      <c r="B4" s="9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4.25" customHeight="1">
      <c r="A5" s="1"/>
      <c r="B5" s="1"/>
      <c r="C5" s="1"/>
      <c r="D5" s="1"/>
      <c r="E5" s="1"/>
      <c r="F5" s="1"/>
      <c r="G5" s="1"/>
      <c r="N5" s="1"/>
    </row>
    <row r="6" spans="1:16" ht="14.25" customHeight="1">
      <c r="A6" s="8" t="s">
        <v>5</v>
      </c>
      <c r="B6" s="4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6" ht="14.25" customHeight="1">
      <c r="A7" s="4" t="s">
        <v>7</v>
      </c>
      <c r="B7" s="12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31</v>
      </c>
      <c r="I7" s="13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3" t="s">
        <v>14</v>
      </c>
    </row>
    <row r="8" spans="1:16" ht="14.25" customHeight="1">
      <c r="A8" s="14" t="s">
        <v>15</v>
      </c>
      <c r="B8" s="20">
        <v>24853.78</v>
      </c>
      <c r="C8" s="21">
        <v>26553.31</v>
      </c>
      <c r="D8" s="21">
        <v>14633.01</v>
      </c>
      <c r="E8" s="21">
        <v>26553.31</v>
      </c>
      <c r="F8" s="21">
        <v>26553.31</v>
      </c>
      <c r="G8" s="34">
        <v>26553.31</v>
      </c>
      <c r="H8" s="34">
        <v>26553.31</v>
      </c>
      <c r="I8" s="34">
        <v>26553.31</v>
      </c>
      <c r="J8" s="34">
        <v>26553.31</v>
      </c>
      <c r="K8" s="34">
        <v>31282.69</v>
      </c>
      <c r="L8" s="34">
        <v>27735.64</v>
      </c>
      <c r="M8" s="34">
        <v>27735.64</v>
      </c>
      <c r="N8" s="40">
        <f>SUM(B8:M8)</f>
        <v>312113.93</v>
      </c>
    </row>
    <row r="9" spans="1:16" ht="14.25" customHeight="1">
      <c r="A9" s="17" t="s">
        <v>16</v>
      </c>
      <c r="B9" s="22">
        <v>17181.82</v>
      </c>
      <c r="C9" s="23">
        <v>26715.68</v>
      </c>
      <c r="D9" s="23">
        <v>19134.89</v>
      </c>
      <c r="E9" s="23">
        <v>21238.25</v>
      </c>
      <c r="F9" s="23">
        <v>31303.35</v>
      </c>
      <c r="G9" s="35">
        <v>26130.47</v>
      </c>
      <c r="H9" s="39">
        <v>20536.59</v>
      </c>
      <c r="I9" s="39">
        <v>28159.84</v>
      </c>
      <c r="J9" s="39">
        <v>25157.63</v>
      </c>
      <c r="K9" s="39">
        <v>35201.550000000003</v>
      </c>
      <c r="L9" s="39">
        <v>26501.71</v>
      </c>
      <c r="M9" s="39">
        <v>26101.29</v>
      </c>
      <c r="N9" s="41">
        <f t="shared" ref="N9:N25" si="0">SUM(B9:M9)</f>
        <v>303363.07</v>
      </c>
    </row>
    <row r="10" spans="1:16" ht="14.25" customHeight="1">
      <c r="A10" s="15" t="s">
        <v>17</v>
      </c>
      <c r="B10" s="24">
        <v>11170.14</v>
      </c>
      <c r="C10" s="16">
        <v>11170.14</v>
      </c>
      <c r="D10" s="16">
        <v>11170.14</v>
      </c>
      <c r="E10" s="16">
        <v>10364.98</v>
      </c>
      <c r="F10" s="16">
        <v>11170.14</v>
      </c>
      <c r="G10" s="31">
        <v>11975.3</v>
      </c>
      <c r="H10" s="31">
        <v>11409.34</v>
      </c>
      <c r="I10" s="31">
        <v>11409.34</v>
      </c>
      <c r="J10" s="31">
        <v>11409.34</v>
      </c>
      <c r="K10" s="31">
        <v>11409.34</v>
      </c>
      <c r="L10" s="31">
        <v>11409.34</v>
      </c>
      <c r="M10" s="31">
        <v>11409.34</v>
      </c>
      <c r="N10" s="41">
        <f t="shared" si="0"/>
        <v>135476.87999999998</v>
      </c>
    </row>
    <row r="11" spans="1:16" ht="14.25" customHeight="1">
      <c r="A11" s="15" t="s">
        <v>18</v>
      </c>
      <c r="B11" s="24">
        <v>569.98</v>
      </c>
      <c r="C11" s="16">
        <v>569.98</v>
      </c>
      <c r="D11" s="16">
        <v>569.98</v>
      </c>
      <c r="E11" s="16">
        <v>569.98</v>
      </c>
      <c r="F11" s="16">
        <v>569.98</v>
      </c>
      <c r="G11" s="31">
        <v>569.98</v>
      </c>
      <c r="H11" s="31">
        <v>419.98</v>
      </c>
      <c r="I11" s="31">
        <v>719.98</v>
      </c>
      <c r="J11" s="31">
        <v>569.98</v>
      </c>
      <c r="K11" s="31">
        <v>569.98</v>
      </c>
      <c r="L11" s="31">
        <v>569.98</v>
      </c>
      <c r="M11" s="31">
        <v>569.98</v>
      </c>
      <c r="N11" s="41">
        <f t="shared" si="0"/>
        <v>6839.7599999999984</v>
      </c>
    </row>
    <row r="12" spans="1:16" ht="14.25" customHeight="1">
      <c r="A12" s="15" t="s">
        <v>19</v>
      </c>
      <c r="B12" s="24">
        <v>0</v>
      </c>
      <c r="C12" s="16">
        <v>0</v>
      </c>
      <c r="D12" s="16">
        <v>0</v>
      </c>
      <c r="E12" s="16">
        <v>0</v>
      </c>
      <c r="F12" s="16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41">
        <f t="shared" si="0"/>
        <v>0</v>
      </c>
    </row>
    <row r="13" spans="1:16" ht="14.25" customHeight="1">
      <c r="A13" s="10" t="s">
        <v>20</v>
      </c>
      <c r="B13" s="25">
        <v>5383.27</v>
      </c>
      <c r="C13" s="18">
        <v>4862.32</v>
      </c>
      <c r="D13" s="19">
        <v>0</v>
      </c>
      <c r="E13" s="18">
        <v>10592.92</v>
      </c>
      <c r="F13" s="18">
        <v>5383.28</v>
      </c>
      <c r="G13" s="33">
        <v>5209.6400000000003</v>
      </c>
      <c r="H13" s="33">
        <v>5956.9</v>
      </c>
      <c r="I13" s="33">
        <v>5956.9</v>
      </c>
      <c r="J13" s="33">
        <v>5764.73</v>
      </c>
      <c r="K13" s="33">
        <v>5956.9</v>
      </c>
      <c r="L13" s="33">
        <v>5764.73</v>
      </c>
      <c r="M13" s="33">
        <v>5956.9</v>
      </c>
      <c r="N13" s="42">
        <f t="shared" si="0"/>
        <v>66788.490000000005</v>
      </c>
    </row>
    <row r="14" spans="1:16" ht="14.25" customHeight="1">
      <c r="A14" s="10" t="s">
        <v>21</v>
      </c>
      <c r="B14" s="25">
        <v>92</v>
      </c>
      <c r="C14" s="18">
        <v>23</v>
      </c>
      <c r="D14" s="18">
        <v>161</v>
      </c>
      <c r="E14" s="18">
        <v>23</v>
      </c>
      <c r="F14" s="18">
        <v>115</v>
      </c>
      <c r="G14" s="33">
        <v>0</v>
      </c>
      <c r="H14" s="33">
        <v>69</v>
      </c>
      <c r="I14" s="33">
        <v>23</v>
      </c>
      <c r="J14" s="33">
        <v>23</v>
      </c>
      <c r="K14" s="33">
        <v>23</v>
      </c>
      <c r="L14" s="33">
        <v>92</v>
      </c>
      <c r="M14" s="33">
        <v>69</v>
      </c>
      <c r="N14" s="42">
        <f t="shared" si="0"/>
        <v>713</v>
      </c>
    </row>
    <row r="15" spans="1:16" ht="14.25" customHeight="1">
      <c r="A15" s="10" t="s">
        <v>22</v>
      </c>
      <c r="B15" s="25">
        <v>95.54</v>
      </c>
      <c r="C15" s="18">
        <v>95.54</v>
      </c>
      <c r="D15" s="18">
        <v>95.54</v>
      </c>
      <c r="E15" s="18">
        <v>95.04</v>
      </c>
      <c r="F15" s="18">
        <v>95.04</v>
      </c>
      <c r="G15" s="33">
        <v>95.04</v>
      </c>
      <c r="H15" s="33">
        <v>95.04</v>
      </c>
      <c r="I15" s="33">
        <v>95.04</v>
      </c>
      <c r="J15" s="33">
        <v>95.04</v>
      </c>
      <c r="K15" s="33">
        <v>95.04</v>
      </c>
      <c r="L15" s="33">
        <v>95.04</v>
      </c>
      <c r="M15" s="33">
        <v>95.04</v>
      </c>
      <c r="N15" s="42">
        <f t="shared" si="0"/>
        <v>1141.9799999999998</v>
      </c>
      <c r="P15" s="32"/>
    </row>
    <row r="16" spans="1:16" ht="28.5" customHeight="1">
      <c r="A16" s="10" t="s">
        <v>23</v>
      </c>
      <c r="B16" s="25">
        <v>0</v>
      </c>
      <c r="C16" s="18">
        <v>0</v>
      </c>
      <c r="D16" s="18">
        <v>0</v>
      </c>
      <c r="E16" s="18">
        <v>0</v>
      </c>
      <c r="F16" s="18">
        <v>0</v>
      </c>
      <c r="G16" s="33">
        <v>1233.48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1233.48</v>
      </c>
      <c r="N16" s="42">
        <f t="shared" si="0"/>
        <v>2466.96</v>
      </c>
    </row>
    <row r="17" spans="1:17" s="28" customFormat="1" ht="14.25" customHeight="1">
      <c r="A17" s="30" t="s">
        <v>41</v>
      </c>
      <c r="B17" s="36"/>
      <c r="C17" s="33"/>
      <c r="D17" s="33"/>
      <c r="E17" s="33"/>
      <c r="F17" s="33"/>
      <c r="G17" s="33"/>
      <c r="H17" s="33"/>
      <c r="I17" s="33">
        <v>25569.03</v>
      </c>
      <c r="J17" s="33"/>
      <c r="K17" s="33">
        <v>26030.28</v>
      </c>
      <c r="L17" s="33"/>
      <c r="M17" s="33"/>
      <c r="N17" s="42">
        <f t="shared" si="0"/>
        <v>51599.31</v>
      </c>
    </row>
    <row r="18" spans="1:17" s="28" customFormat="1" ht="14.25" customHeight="1">
      <c r="A18" s="30" t="s">
        <v>42</v>
      </c>
      <c r="B18" s="36"/>
      <c r="C18" s="33"/>
      <c r="D18" s="33"/>
      <c r="E18" s="33"/>
      <c r="F18" s="33"/>
      <c r="G18" s="33"/>
      <c r="H18" s="33">
        <v>4136.62</v>
      </c>
      <c r="I18" s="33"/>
      <c r="J18" s="33"/>
      <c r="K18" s="33"/>
      <c r="L18" s="33"/>
      <c r="M18" s="33"/>
      <c r="N18" s="42">
        <f t="shared" si="0"/>
        <v>4136.62</v>
      </c>
    </row>
    <row r="19" spans="1:17" s="28" customFormat="1" ht="27" customHeight="1">
      <c r="A19" s="30" t="s">
        <v>43</v>
      </c>
      <c r="B19" s="36"/>
      <c r="C19" s="33"/>
      <c r="D19" s="33"/>
      <c r="E19" s="33"/>
      <c r="F19" s="33"/>
      <c r="G19" s="33"/>
      <c r="H19" s="33"/>
      <c r="I19" s="33"/>
      <c r="J19" s="33"/>
      <c r="K19" s="33">
        <v>8202.5</v>
      </c>
      <c r="L19" s="33">
        <v>820.25</v>
      </c>
      <c r="M19" s="33">
        <v>820.25</v>
      </c>
      <c r="N19" s="42">
        <f t="shared" si="0"/>
        <v>9843</v>
      </c>
    </row>
    <row r="20" spans="1:17" ht="14.25" customHeight="1">
      <c r="A20" s="10" t="s">
        <v>24</v>
      </c>
      <c r="B20" s="25">
        <v>74</v>
      </c>
      <c r="C20" s="18">
        <v>148</v>
      </c>
      <c r="D20" s="18">
        <v>370</v>
      </c>
      <c r="E20" s="18">
        <v>148</v>
      </c>
      <c r="F20" s="18">
        <v>370</v>
      </c>
      <c r="G20" s="33">
        <v>296</v>
      </c>
      <c r="H20" s="33">
        <v>148</v>
      </c>
      <c r="I20" s="33">
        <v>74</v>
      </c>
      <c r="J20" s="33" t="s">
        <v>44</v>
      </c>
      <c r="K20" s="33" t="s">
        <v>44</v>
      </c>
      <c r="L20" s="33">
        <v>74</v>
      </c>
      <c r="M20" s="33" t="s">
        <v>44</v>
      </c>
      <c r="N20" s="42">
        <f t="shared" si="0"/>
        <v>1702</v>
      </c>
    </row>
    <row r="21" spans="1:17" ht="14.25" customHeight="1">
      <c r="A21" s="10" t="s">
        <v>25</v>
      </c>
      <c r="B21" s="25">
        <v>32566.71</v>
      </c>
      <c r="C21" s="18">
        <v>31605.43</v>
      </c>
      <c r="D21" s="18">
        <v>23690.66</v>
      </c>
      <c r="E21" s="18">
        <v>22842.05</v>
      </c>
      <c r="F21" s="18">
        <v>23828.33</v>
      </c>
      <c r="G21" s="33">
        <v>28494.33</v>
      </c>
      <c r="H21" s="33">
        <v>20638.099999999999</v>
      </c>
      <c r="I21" s="33">
        <v>20631.939999999999</v>
      </c>
      <c r="J21" s="33">
        <v>23662.9</v>
      </c>
      <c r="K21" s="33">
        <v>20629.3</v>
      </c>
      <c r="L21" s="33">
        <v>20758.689999999999</v>
      </c>
      <c r="M21" s="33">
        <v>20664.330000000002</v>
      </c>
      <c r="N21" s="42">
        <f t="shared" si="0"/>
        <v>290012.77</v>
      </c>
    </row>
    <row r="22" spans="1:17" ht="14.25" customHeight="1">
      <c r="A22" s="10" t="s">
        <v>26</v>
      </c>
      <c r="B22" s="25">
        <v>5335.35</v>
      </c>
      <c r="C22" s="18">
        <v>5335.35</v>
      </c>
      <c r="D22" s="18">
        <v>5341.04</v>
      </c>
      <c r="E22" s="18">
        <v>5334.24</v>
      </c>
      <c r="F22" s="18">
        <v>5325.96</v>
      </c>
      <c r="G22" s="33">
        <v>6290.66</v>
      </c>
      <c r="H22" s="33">
        <v>5172.63</v>
      </c>
      <c r="I22" s="33">
        <v>4169.67</v>
      </c>
      <c r="J22" s="33">
        <v>5356.79</v>
      </c>
      <c r="K22" s="33">
        <v>5356.79</v>
      </c>
      <c r="L22" s="33">
        <v>5356.79</v>
      </c>
      <c r="M22" s="33">
        <v>5296.06</v>
      </c>
      <c r="N22" s="42">
        <f t="shared" si="0"/>
        <v>63671.33</v>
      </c>
      <c r="P22" s="32"/>
    </row>
    <row r="23" spans="1:17" ht="14.25" customHeight="1">
      <c r="A23" s="10" t="s">
        <v>27</v>
      </c>
      <c r="B23" s="25">
        <v>0</v>
      </c>
      <c r="C23" s="18">
        <v>0</v>
      </c>
      <c r="D23" s="18">
        <v>0</v>
      </c>
      <c r="E23" s="18">
        <v>0</v>
      </c>
      <c r="F23" s="18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42">
        <f t="shared" si="0"/>
        <v>0</v>
      </c>
    </row>
    <row r="24" spans="1:17" ht="14.25" customHeight="1">
      <c r="A24" s="10" t="s">
        <v>28</v>
      </c>
      <c r="B24" s="25">
        <v>1256.74</v>
      </c>
      <c r="C24" s="18">
        <v>1256.74</v>
      </c>
      <c r="D24" s="18">
        <v>1256.74</v>
      </c>
      <c r="E24" s="18">
        <v>1256.74</v>
      </c>
      <c r="F24" s="18">
        <v>1256.74</v>
      </c>
      <c r="G24" s="33">
        <v>1256.74</v>
      </c>
      <c r="H24" s="33">
        <v>1256.74</v>
      </c>
      <c r="I24" s="33">
        <v>1256.74</v>
      </c>
      <c r="J24" s="33">
        <v>1256.74</v>
      </c>
      <c r="K24" s="33">
        <v>1256.74</v>
      </c>
      <c r="L24" s="33">
        <v>1256.74</v>
      </c>
      <c r="M24" s="33">
        <v>1256.74</v>
      </c>
      <c r="N24" s="42">
        <f t="shared" si="0"/>
        <v>15080.88</v>
      </c>
    </row>
    <row r="25" spans="1:17" ht="14.25" customHeight="1">
      <c r="A25" s="10" t="s">
        <v>29</v>
      </c>
      <c r="B25" s="25">
        <v>2474.2199999999998</v>
      </c>
      <c r="C25" s="18">
        <v>2590.9499999999998</v>
      </c>
      <c r="D25" s="18">
        <v>1772.23</v>
      </c>
      <c r="E25" s="18">
        <v>2535.64</v>
      </c>
      <c r="F25" s="18">
        <v>2590.9499999999998</v>
      </c>
      <c r="G25" s="33">
        <v>2646.25</v>
      </c>
      <c r="H25" s="33">
        <v>3742.99</v>
      </c>
      <c r="I25" s="33">
        <v>3742.99</v>
      </c>
      <c r="J25" s="33">
        <v>3742.99</v>
      </c>
      <c r="K25" s="33">
        <v>4209.29</v>
      </c>
      <c r="L25" s="33">
        <v>3859.56</v>
      </c>
      <c r="M25" s="33">
        <v>3859.56</v>
      </c>
      <c r="N25" s="42">
        <f t="shared" si="0"/>
        <v>37767.619999999988</v>
      </c>
    </row>
    <row r="26" spans="1:17" ht="14.25" customHeight="1">
      <c r="A26" s="11" t="s">
        <v>30</v>
      </c>
      <c r="B26" s="26">
        <v>47277.829999999994</v>
      </c>
      <c r="C26" s="27">
        <v>45917.329999999994</v>
      </c>
      <c r="D26" s="27">
        <v>32687.210000000003</v>
      </c>
      <c r="E26" s="27">
        <v>42827.63</v>
      </c>
      <c r="F26" s="27">
        <v>38965.299999999996</v>
      </c>
      <c r="G26" s="37">
        <v>45522.140000000007</v>
      </c>
      <c r="H26" s="37">
        <f>SUM(H13:H25)</f>
        <v>41216.01999999999</v>
      </c>
      <c r="I26" s="37">
        <f t="shared" ref="I26:M26" si="1">SUM(I13:I25)</f>
        <v>61519.30999999999</v>
      </c>
      <c r="J26" s="37">
        <f t="shared" si="1"/>
        <v>39902.189999999995</v>
      </c>
      <c r="K26" s="37">
        <f t="shared" si="1"/>
        <v>71759.839999999997</v>
      </c>
      <c r="L26" s="37">
        <f t="shared" si="1"/>
        <v>38077.799999999996</v>
      </c>
      <c r="M26" s="37">
        <f t="shared" si="1"/>
        <v>39251.359999999993</v>
      </c>
      <c r="N26" s="43">
        <f>SUM(B26:M26)</f>
        <v>544923.96</v>
      </c>
    </row>
    <row r="28" spans="1:17">
      <c r="H28" s="47" t="s">
        <v>37</v>
      </c>
      <c r="I28" s="47"/>
      <c r="J28" s="47"/>
      <c r="K28" s="47"/>
      <c r="L28" s="47"/>
      <c r="M28" s="47"/>
      <c r="N28" s="44">
        <f>N8+N10+N11</f>
        <v>454430.56999999995</v>
      </c>
    </row>
    <row r="29" spans="1:17">
      <c r="H29" s="48" t="s">
        <v>38</v>
      </c>
      <c r="I29" s="48"/>
      <c r="J29" s="48"/>
      <c r="K29" s="48"/>
      <c r="L29" s="48"/>
      <c r="M29" s="48"/>
      <c r="N29" s="38">
        <f>N28-N26</f>
        <v>-90493.390000000014</v>
      </c>
      <c r="P29" s="32"/>
      <c r="Q29" s="45"/>
    </row>
    <row r="30" spans="1:17">
      <c r="H30" s="29"/>
      <c r="I30" s="29"/>
      <c r="J30" s="29"/>
      <c r="K30" s="29"/>
      <c r="L30" s="29"/>
      <c r="M30" s="29"/>
      <c r="N30" s="29"/>
    </row>
    <row r="31" spans="1:17">
      <c r="F31" s="32"/>
      <c r="H31" s="48" t="s">
        <v>39</v>
      </c>
      <c r="I31" s="48"/>
      <c r="J31" s="48"/>
      <c r="K31" s="48"/>
      <c r="L31" s="48"/>
      <c r="M31" s="48"/>
      <c r="N31" s="45">
        <v>747320.77</v>
      </c>
    </row>
    <row r="32" spans="1:17">
      <c r="H32" s="48" t="s">
        <v>40</v>
      </c>
      <c r="I32" s="48"/>
      <c r="J32" s="48"/>
      <c r="K32" s="48"/>
      <c r="L32" s="48"/>
      <c r="M32" s="48"/>
      <c r="N32" s="29">
        <v>138432.39000000001</v>
      </c>
    </row>
    <row r="35" spans="4:8">
      <c r="D35" s="28" t="s">
        <v>46</v>
      </c>
      <c r="H35" s="28" t="s">
        <v>47</v>
      </c>
    </row>
  </sheetData>
  <mergeCells count="6">
    <mergeCell ref="A1:N1"/>
    <mergeCell ref="H28:M28"/>
    <mergeCell ref="H29:M29"/>
    <mergeCell ref="H31:M31"/>
    <mergeCell ref="H32:M32"/>
    <mergeCell ref="A2:N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2018-03-16T10:00:27Z</cp:lastPrinted>
  <dcterms:created xsi:type="dcterms:W3CDTF">2018-03-15T03:32:26Z</dcterms:created>
  <dcterms:modified xsi:type="dcterms:W3CDTF">2018-04-04T04:16:28Z</dcterms:modified>
</cp:coreProperties>
</file>