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4" sheetId="2" r:id="rId1"/>
  </sheets>
  <calcPr calcId="124519"/>
</workbook>
</file>

<file path=xl/calcChain.xml><?xml version="1.0" encoding="utf-8"?>
<calcChain xmlns="http://schemas.openxmlformats.org/spreadsheetml/2006/main">
  <c r="A10" i="2"/>
  <c r="A16"/>
  <c r="C14"/>
  <c r="C13"/>
  <c r="C12"/>
  <c r="C11"/>
  <c r="C9"/>
  <c r="A7"/>
  <c r="A8"/>
  <c r="C35"/>
  <c r="C6" s="1"/>
  <c r="B38"/>
  <c r="C37"/>
  <c r="C16" s="1"/>
  <c r="C34"/>
  <c r="C10" s="1"/>
  <c r="A4"/>
  <c r="C31"/>
  <c r="C7" s="1"/>
  <c r="C30" l="1"/>
  <c r="C8" s="1"/>
  <c r="C29"/>
  <c r="D29"/>
  <c r="D30"/>
  <c r="D31"/>
  <c r="D36"/>
  <c r="D28"/>
  <c r="D27"/>
  <c r="D32"/>
  <c r="D33"/>
  <c r="D35"/>
  <c r="C38" l="1"/>
  <c r="C15"/>
  <c r="C17" s="1"/>
  <c r="C39"/>
  <c r="C40" s="1"/>
  <c r="C18" l="1"/>
  <c r="C19" s="1"/>
  <c r="B39" l="1"/>
  <c r="B40" s="1"/>
</calcChain>
</file>

<file path=xl/sharedStrings.xml><?xml version="1.0" encoding="utf-8"?>
<sst xmlns="http://schemas.openxmlformats.org/spreadsheetml/2006/main" count="53" uniqueCount="43">
  <si>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</si>
  <si>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</si>
  <si>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</si>
  <si>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</si>
  <si>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</si>
  <si>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</si>
  <si>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</si>
  <si>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</si>
  <si>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</si>
  <si>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</si>
  <si>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</si>
  <si>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</si>
  <si>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</si>
  <si>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Зарплата по уборке тер-рии</t>
  </si>
  <si>
    <t>Вывоз КГМ</t>
  </si>
  <si>
    <t>Сверхплановый объем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</si>
  <si>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</si>
  <si>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</si>
  <si>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</si>
  <si>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</si>
  <si>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</si>
  <si>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</si>
  <si>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Стоимость работ(руб) факт</t>
  </si>
  <si>
    <t>Стоимость работ(руб) план</t>
  </si>
  <si>
    <t>Примечание</t>
  </si>
  <si>
    <t>Гидрав. Испытание, промывка</t>
  </si>
  <si>
    <t>5.Сверхплановый объем</t>
  </si>
  <si>
    <t>Профобходы и непредвид. ремонт</t>
  </si>
  <si>
    <t>Разница м/у планом и фактом</t>
  </si>
  <si>
    <t>Работа произведенна без промывки и осмотра системы</t>
  </si>
  <si>
    <t>Снятие ежемесячных объемов при проверке</t>
  </si>
  <si>
    <t>Увеличение стоимости на ГСМ, талоны,материалы,спец.одежду,зап.части.</t>
  </si>
  <si>
    <t>Вывезенно мусора больше запланированного</t>
  </si>
  <si>
    <t>Увеличение стоимости материала</t>
  </si>
  <si>
    <t>Расход фактический меньше запланированного</t>
  </si>
  <si>
    <t>Переспективный план работ на 2014 г</t>
  </si>
  <si>
    <t>Отчет о выполнении годового плана мероприятий за 2014 год. Постановление Правительства РФ от 23 сентября № 731(раздел 11 пункт 6)</t>
  </si>
  <si>
    <t>Пуск ЦО</t>
  </si>
  <si>
    <t>Благоустройство</t>
  </si>
  <si>
    <t>01.2014-12.2014</t>
  </si>
  <si>
    <t>Победы 21</t>
  </si>
  <si>
    <t>Ремонт оконных заполнений</t>
  </si>
  <si>
    <t>Ремонт и смена водосточных труб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</si>
</sst>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H39" sqref="H39"/>
    </sheetView>
  </sheetViews>
  <sheetFormatPr defaultRowHeight="15"/>
  <cols>
    <col min="1" max="1" width="30.7109375" customWidth="1"/>
    <col min="2" max="2" width="15.28515625" customWidth="1"/>
    <col min="3" max="3" width="12.85546875" customWidth="1"/>
    <col min="4" max="4" width="11.5703125" customWidth="1"/>
    <col min="5" max="5" width="24.140625" customWidth="1"/>
    <col min="6" max="6" width="18.7109375" customWidth="1"/>
  </cols>
  <sheetData>
    <row r="1" spans="1:7">
      <c r="A1" s="38" t="s">
        <v>35</v>
      </c>
      <c r="B1" s="38"/>
      <c r="C1" s="38"/>
      <c r="D1" s="38"/>
      <c r="E1" s="38"/>
    </row>
    <row r="3" spans="1:7" ht="36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customHeight="1">
      <c r="A4" s="8" t="str">
        <f>A26</f>
        <v>Победы 21</v>
      </c>
      <c r="B4" s="15"/>
      <c r="C4" s="9"/>
      <c r="D4" s="9"/>
      <c r="E4" s="9"/>
    </row>
    <row r="5" spans="1:7" ht="15" customHeight="1">
      <c r="A5" s="9" t="s">
        <v>5</v>
      </c>
      <c r="B5" s="15"/>
      <c r="C5" s="5"/>
      <c r="D5" s="5"/>
      <c r="E5" s="5"/>
    </row>
    <row r="6" spans="1:7" ht="18" customHeight="1">
      <c r="A6" s="4" t="s">
        <v>27</v>
      </c>
      <c r="B6" s="15"/>
      <c r="C6" s="32">
        <f>C35</f>
        <v>107621.68</v>
      </c>
      <c r="D6" s="5"/>
      <c r="E6" s="6" t="s">
        <v>39</v>
      </c>
    </row>
    <row r="7" spans="1:7" ht="15" customHeight="1">
      <c r="A7" s="4" t="str">
        <f>A31</f>
        <v>Ремонт и смена водосточных труб</v>
      </c>
      <c r="B7" s="15"/>
      <c r="C7" s="29">
        <f>C31</f>
        <v>2741.6</v>
      </c>
      <c r="D7" s="5"/>
      <c r="E7" s="6" t="s">
        <v>39</v>
      </c>
      <c r="G7" s="7"/>
    </row>
    <row r="8" spans="1:7" ht="21" customHeight="1">
      <c r="A8" s="37" t="str">
        <f>A30</f>
        <v>Ремонт оконных заполнений</v>
      </c>
      <c r="B8" s="15"/>
      <c r="C8" s="29">
        <f>C30</f>
        <v>2114.6999999999998</v>
      </c>
      <c r="D8" s="5"/>
      <c r="E8" s="6" t="s">
        <v>39</v>
      </c>
      <c r="G8" s="13"/>
    </row>
    <row r="9" spans="1:7" ht="15" customHeight="1">
      <c r="A9" s="4" t="s">
        <v>25</v>
      </c>
      <c r="B9" s="15"/>
      <c r="C9" s="32">
        <f>C33</f>
        <v>15518.98</v>
      </c>
      <c r="D9" s="5"/>
      <c r="E9" s="6" t="s">
        <v>39</v>
      </c>
    </row>
    <row r="10" spans="1:7" ht="15" customHeight="1">
      <c r="A10" s="4" t="str">
        <f>A34</f>
        <v>Пуск ЦО</v>
      </c>
      <c r="B10" s="15"/>
      <c r="C10" s="32">
        <f>C34</f>
        <v>518.34</v>
      </c>
      <c r="D10" s="5"/>
      <c r="E10" s="6" t="s">
        <v>39</v>
      </c>
    </row>
    <row r="11" spans="1:7" ht="25.5" customHeight="1">
      <c r="A11" s="4" t="s">
        <v>6</v>
      </c>
      <c r="B11" s="15"/>
      <c r="C11" s="32">
        <f>C32</f>
        <v>14582.12</v>
      </c>
      <c r="D11" s="5"/>
      <c r="E11" s="6" t="s">
        <v>39</v>
      </c>
    </row>
    <row r="12" spans="1:7" ht="15" customHeight="1">
      <c r="A12" s="4" t="s">
        <v>7</v>
      </c>
      <c r="B12" s="15"/>
      <c r="C12" s="32">
        <f>C27</f>
        <v>70721.240000000005</v>
      </c>
      <c r="D12" s="5"/>
      <c r="E12" s="6" t="s">
        <v>39</v>
      </c>
    </row>
    <row r="13" spans="1:7" ht="15" customHeight="1">
      <c r="A13" s="4" t="s">
        <v>8</v>
      </c>
      <c r="B13" s="15"/>
      <c r="C13" s="32">
        <f>C28</f>
        <v>19531.96</v>
      </c>
      <c r="D13" s="5"/>
      <c r="E13" s="6" t="s">
        <v>39</v>
      </c>
    </row>
    <row r="14" spans="1:7" ht="15" customHeight="1">
      <c r="A14" s="4" t="s">
        <v>9</v>
      </c>
      <c r="B14" s="15"/>
      <c r="C14" s="32">
        <f>C36</f>
        <v>82560.67</v>
      </c>
      <c r="D14" s="5"/>
      <c r="E14" s="6" t="s">
        <v>39</v>
      </c>
    </row>
    <row r="15" spans="1:7" ht="15" customHeight="1">
      <c r="A15" s="4" t="s">
        <v>26</v>
      </c>
      <c r="B15" s="15"/>
      <c r="C15" s="29">
        <f>C29</f>
        <v>2571.5300000000002</v>
      </c>
      <c r="D15" s="5"/>
      <c r="E15" s="6" t="s">
        <v>39</v>
      </c>
    </row>
    <row r="16" spans="1:7" ht="15" customHeight="1">
      <c r="A16" s="4" t="str">
        <f>A37</f>
        <v>Благоустройство</v>
      </c>
      <c r="B16" s="15"/>
      <c r="C16" s="29">
        <f>C37</f>
        <v>1800.86</v>
      </c>
      <c r="D16" s="5"/>
      <c r="E16" s="6"/>
    </row>
    <row r="17" spans="1:6" ht="15" customHeight="1">
      <c r="A17" s="35" t="s">
        <v>10</v>
      </c>
      <c r="B17" s="31"/>
      <c r="C17" s="32">
        <f>SUM(C6:C16)</f>
        <v>320283.68</v>
      </c>
      <c r="D17" s="36"/>
      <c r="E17" s="36"/>
    </row>
    <row r="18" spans="1:6" ht="15" customHeight="1">
      <c r="A18" s="35" t="s">
        <v>11</v>
      </c>
      <c r="B18" s="31"/>
      <c r="C18" s="32">
        <f>C17*0.18</f>
        <v>57651.062399999995</v>
      </c>
      <c r="D18" s="36"/>
      <c r="E18" s="36"/>
    </row>
    <row r="19" spans="1:6" ht="15" customHeight="1">
      <c r="A19" s="35" t="s">
        <v>12</v>
      </c>
      <c r="B19" s="31"/>
      <c r="C19" s="32">
        <f>C17+C18</f>
        <v>377934.74239999999</v>
      </c>
      <c r="D19" s="36"/>
      <c r="E19" s="36"/>
    </row>
    <row r="20" spans="1:6" ht="15" customHeight="1">
      <c r="A20" s="3"/>
    </row>
    <row r="21" spans="1:6" ht="15" customHeight="1">
      <c r="A21" s="39"/>
      <c r="B21" s="39"/>
      <c r="C21" s="39"/>
      <c r="D21" s="39"/>
      <c r="E21" s="39"/>
    </row>
    <row r="22" spans="1:6">
      <c r="A22" s="14"/>
      <c r="B22" s="14"/>
      <c r="C22" s="14"/>
      <c r="D22" s="14"/>
      <c r="E22" s="14"/>
    </row>
    <row r="23" spans="1:6">
      <c r="A23" s="40" t="s">
        <v>36</v>
      </c>
      <c r="B23" s="40"/>
      <c r="C23" s="40"/>
      <c r="D23" s="40"/>
      <c r="E23" s="40"/>
      <c r="F23" s="40"/>
    </row>
    <row r="24" spans="1:6">
      <c r="A24" s="40"/>
      <c r="B24" s="40"/>
      <c r="C24" s="40"/>
      <c r="D24" s="40"/>
      <c r="E24" s="40"/>
      <c r="F24" s="40"/>
    </row>
    <row r="25" spans="1:6" ht="36" customHeight="1">
      <c r="A25" s="41"/>
      <c r="B25" s="41"/>
      <c r="C25" s="41"/>
      <c r="D25" s="41"/>
      <c r="E25" s="41"/>
      <c r="F25" s="42"/>
    </row>
    <row r="26" spans="1:6" ht="33.75">
      <c r="A26" s="21" t="s">
        <v>40</v>
      </c>
      <c r="B26" s="11" t="s">
        <v>22</v>
      </c>
      <c r="C26" s="11" t="s">
        <v>23</v>
      </c>
      <c r="D26" s="20" t="s">
        <v>28</v>
      </c>
      <c r="E26" s="12" t="s">
        <v>24</v>
      </c>
      <c r="F26" s="24"/>
    </row>
    <row r="27" spans="1:6" ht="34.5">
      <c r="A27" s="17" t="s">
        <v>13</v>
      </c>
      <c r="B27" s="29">
        <v>47734.14</v>
      </c>
      <c r="C27" s="31">
        <v>70721.240000000005</v>
      </c>
      <c r="D27" s="16">
        <f>B27-C27</f>
        <v>-22987.100000000006</v>
      </c>
      <c r="E27" s="22" t="s">
        <v>31</v>
      </c>
      <c r="F27" s="25"/>
    </row>
    <row r="28" spans="1:6" ht="22.5">
      <c r="A28" s="17" t="s">
        <v>14</v>
      </c>
      <c r="B28" s="29">
        <v>7476.34</v>
      </c>
      <c r="C28" s="32">
        <v>19531.96</v>
      </c>
      <c r="D28" s="16">
        <f t="shared" ref="D28:D36" si="0">B28-C28</f>
        <v>-12055.619999999999</v>
      </c>
      <c r="E28" s="26" t="s">
        <v>32</v>
      </c>
      <c r="F28" s="25"/>
    </row>
    <row r="29" spans="1:6">
      <c r="A29" s="17" t="s">
        <v>15</v>
      </c>
      <c r="B29" s="29">
        <v>2571.5300000000002</v>
      </c>
      <c r="C29" s="29">
        <f>B29</f>
        <v>2571.5300000000002</v>
      </c>
      <c r="D29" s="16">
        <f t="shared" si="0"/>
        <v>0</v>
      </c>
      <c r="E29" s="23"/>
      <c r="F29" s="25"/>
    </row>
    <row r="30" spans="1:6" ht="28.5" customHeight="1">
      <c r="A30" s="18" t="s">
        <v>41</v>
      </c>
      <c r="B30" s="29">
        <v>2114.6999999999998</v>
      </c>
      <c r="C30" s="29">
        <f>B30</f>
        <v>2114.6999999999998</v>
      </c>
      <c r="D30" s="16">
        <f t="shared" si="0"/>
        <v>0</v>
      </c>
      <c r="E30" s="23"/>
      <c r="F30" s="25"/>
    </row>
    <row r="31" spans="1:6">
      <c r="A31" s="18" t="s">
        <v>42</v>
      </c>
      <c r="B31" s="29">
        <v>2741.6</v>
      </c>
      <c r="C31" s="29">
        <f>B31</f>
        <v>2741.6</v>
      </c>
      <c r="D31" s="16">
        <f t="shared" si="0"/>
        <v>0</v>
      </c>
      <c r="E31" s="23"/>
      <c r="F31" s="25"/>
    </row>
    <row r="32" spans="1:6" ht="25.5" customHeight="1">
      <c r="A32" s="18" t="s">
        <v>6</v>
      </c>
      <c r="B32" s="30">
        <v>11983.71</v>
      </c>
      <c r="C32" s="31">
        <v>14582.12</v>
      </c>
      <c r="D32" s="16">
        <f t="shared" si="0"/>
        <v>-2598.4100000000017</v>
      </c>
      <c r="E32" s="22" t="s">
        <v>30</v>
      </c>
      <c r="F32" s="25"/>
    </row>
    <row r="33" spans="1:6" ht="22.5">
      <c r="A33" s="18" t="s">
        <v>16</v>
      </c>
      <c r="B33" s="29">
        <v>8381.7999999999993</v>
      </c>
      <c r="C33" s="31">
        <v>15518.98</v>
      </c>
      <c r="D33" s="16">
        <f t="shared" si="0"/>
        <v>-7137.18</v>
      </c>
      <c r="E33" s="27" t="s">
        <v>29</v>
      </c>
      <c r="F33" s="25"/>
    </row>
    <row r="34" spans="1:6">
      <c r="A34" s="18" t="s">
        <v>37</v>
      </c>
      <c r="B34" s="29">
        <v>518.34</v>
      </c>
      <c r="C34" s="32">
        <f>B34</f>
        <v>518.34</v>
      </c>
      <c r="D34" s="16"/>
      <c r="E34" s="27"/>
      <c r="F34" s="25"/>
    </row>
    <row r="35" spans="1:6" ht="25.5">
      <c r="A35" s="19" t="s">
        <v>17</v>
      </c>
      <c r="B35" s="29">
        <v>49618.35</v>
      </c>
      <c r="C35" s="31">
        <f>62672.78+44948.9</f>
        <v>107621.68</v>
      </c>
      <c r="D35" s="16">
        <f t="shared" si="0"/>
        <v>-58003.329999999994</v>
      </c>
      <c r="E35" s="22" t="s">
        <v>33</v>
      </c>
      <c r="F35" s="25"/>
    </row>
    <row r="36" spans="1:6" ht="22.5">
      <c r="A36" s="17" t="s">
        <v>18</v>
      </c>
      <c r="B36" s="29">
        <v>76496.350000000006</v>
      </c>
      <c r="C36" s="33">
        <v>82560.67</v>
      </c>
      <c r="D36" s="16">
        <f t="shared" si="0"/>
        <v>-6064.3199999999924</v>
      </c>
      <c r="E36" s="28" t="s">
        <v>34</v>
      </c>
      <c r="F36" s="25"/>
    </row>
    <row r="37" spans="1:6">
      <c r="A37" s="17" t="s">
        <v>38</v>
      </c>
      <c r="B37" s="29">
        <v>1800.86</v>
      </c>
      <c r="C37" s="29">
        <f>B37</f>
        <v>1800.86</v>
      </c>
      <c r="D37" s="16"/>
      <c r="E37" s="28"/>
      <c r="F37" s="25"/>
    </row>
    <row r="38" spans="1:6">
      <c r="A38" s="33" t="s">
        <v>19</v>
      </c>
      <c r="B38" s="29">
        <f>SUM(B27:B37)</f>
        <v>211437.71999999997</v>
      </c>
      <c r="C38" s="32">
        <f>SUM(C27:C37)</f>
        <v>320283.68</v>
      </c>
      <c r="D38" s="32"/>
      <c r="E38" s="34"/>
      <c r="F38" s="10"/>
    </row>
    <row r="39" spans="1:6">
      <c r="A39" s="33" t="s">
        <v>20</v>
      </c>
      <c r="B39" s="29">
        <f>B38*0.18</f>
        <v>38058.789599999996</v>
      </c>
      <c r="C39" s="32">
        <f>C38*0.18</f>
        <v>57651.062399999995</v>
      </c>
      <c r="D39" s="32"/>
      <c r="E39" s="34"/>
      <c r="F39" s="10"/>
    </row>
    <row r="40" spans="1:6">
      <c r="A40" s="33" t="s">
        <v>21</v>
      </c>
      <c r="B40" s="29">
        <f>B38+B39</f>
        <v>249496.50959999996</v>
      </c>
      <c r="C40" s="32">
        <f>C38+C39</f>
        <v>377934.74239999999</v>
      </c>
      <c r="D40" s="32"/>
      <c r="E40" s="34"/>
      <c r="F40" s="10"/>
    </row>
    <row r="41" spans="1:6">
      <c r="A41" s="10"/>
      <c r="B41" s="10"/>
    </row>
    <row r="42" spans="1:6">
      <c r="A42" s="10"/>
      <c r="B42" s="10"/>
    </row>
    <row r="43" spans="1:6">
      <c r="A43" s="10"/>
      <c r="B43" s="10"/>
    </row>
    <row r="44" spans="1:6">
      <c r="A44" s="10"/>
      <c r="B44" s="10"/>
    </row>
    <row r="45" spans="1:6">
      <c r="A45" s="10"/>
      <c r="B45" s="10"/>
    </row>
    <row r="46" spans="1:6">
      <c r="A46" s="10"/>
      <c r="B46" s="10"/>
    </row>
    <row r="47" spans="1:6">
      <c r="A47" s="10"/>
      <c r="B47" s="10"/>
    </row>
    <row r="48" spans="1:6">
      <c r="A48" s="10"/>
      <c r="B48" s="10"/>
    </row>
    <row r="49" spans="1:2">
      <c r="A49" s="10"/>
      <c r="B49" s="10"/>
    </row>
    <row r="50" spans="1:2">
      <c r="A50" s="10"/>
      <c r="B50" s="10"/>
    </row>
    <row r="51" spans="1:2">
      <c r="A51" s="10"/>
      <c r="B51" s="10"/>
    </row>
    <row r="52" spans="1:2">
      <c r="A52" s="10"/>
      <c r="B52" s="10"/>
    </row>
    <row r="53" spans="1:2">
      <c r="A53" s="10"/>
      <c r="B53" s="10"/>
    </row>
    <row r="54" spans="1:2">
      <c r="A54" s="10"/>
      <c r="B54" s="10"/>
    </row>
  </sheetData>
  <mergeCells count="3">
    <mergeCell ref="A1:E1"/>
    <mergeCell ref="A21:E21"/>
    <mergeCell ref="A23:F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2002-01-18T18:51:43Z</dcterms:modified>
</cp:coreProperties>
</file>