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1,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<sst xmlns="http://schemas.openxmlformats.org/spreadsheetml/2006/main" count="62" uniqueCount="53">
  <si>
    <t>Расходы по уборке территории</t>
  </si>
  <si>
    <t>Расход на уборку мусоропровода</t>
  </si>
  <si>
    <t>Расходы по уборке лест. клеток</t>
  </si>
  <si>
    <t>Всего стоимость услуг с НДС</t>
  </si>
  <si>
    <t>Итого стоимость услуг</t>
  </si>
  <si>
    <t>3.Санитарное содержание:</t>
  </si>
  <si>
    <t xml:space="preserve">           Инженер -экономист                          Гильмутдинова Р.М.</t>
  </si>
  <si>
    <t>НДС</t>
  </si>
  <si>
    <t>Гидравлическое испытание</t>
  </si>
  <si>
    <t>Ремонт арматуры</t>
  </si>
  <si>
    <t>1.Расходы по техническому содержанию</t>
  </si>
  <si>
    <t>Слив и наполнение системы ЦО</t>
  </si>
  <si>
    <t>Благоустройство</t>
  </si>
  <si>
    <t>очистка кровли от снега и наледи</t>
  </si>
  <si>
    <t>Ремонт мягкой кровли</t>
  </si>
  <si>
    <t>Установка водомеров</t>
  </si>
  <si>
    <t>Смена труб канализации</t>
  </si>
  <si>
    <t>Ремонт шиферной кровли</t>
  </si>
  <si>
    <t>Подготовка к зиме</t>
  </si>
  <si>
    <t>Ремонт откосов</t>
  </si>
  <si>
    <t>Смена водосточных труб</t>
  </si>
  <si>
    <t>Изоляция труб, ХГВС, ЦО</t>
  </si>
  <si>
    <t>Придомовое ограждение</t>
  </si>
  <si>
    <t>Установка санфоянса</t>
  </si>
  <si>
    <t>Смена задвижек</t>
  </si>
  <si>
    <t>Смена вентилей, сгонов</t>
  </si>
  <si>
    <t>Установка радиаторов</t>
  </si>
  <si>
    <t>Установка светильников</t>
  </si>
  <si>
    <t>Ремонт лестничной клетки</t>
  </si>
  <si>
    <t>Ремонт цоколя</t>
  </si>
  <si>
    <t>Ремонт подъездных козырьков</t>
  </si>
  <si>
    <t>Ремонт крылец и смтен в подъезде</t>
  </si>
  <si>
    <t xml:space="preserve">Смена водостока </t>
  </si>
  <si>
    <t>Блюхера 21/2</t>
  </si>
  <si>
    <t>Постановление Правительства РФ от 23 сентября № 731 ( раздел 11 пункт б)</t>
  </si>
  <si>
    <t>Сроки осуществления пл.работ</t>
  </si>
  <si>
    <t>Стоимость работ план</t>
  </si>
  <si>
    <t>Разница между пл. и факт.</t>
  </si>
  <si>
    <t>Сроки осуществления факт.работ</t>
  </si>
  <si>
    <t>1.1.Профилактический осмотр и непредвиденный ремонт</t>
  </si>
  <si>
    <t>2014г. (ежемесячно)</t>
  </si>
  <si>
    <t>Примечание</t>
  </si>
  <si>
    <t>Стоимость работ факт</t>
  </si>
  <si>
    <t>1.2. Набор работ</t>
  </si>
  <si>
    <t>Снятие невыполненных объемов при ежемесячной проверке</t>
  </si>
  <si>
    <t>Фактически вывезено меньше КГМ</t>
  </si>
  <si>
    <t>Увеличение тарифов на аренду техники, увеличенный износ тракторов, ремонт техники</t>
  </si>
  <si>
    <t>Отчет о выполнении годового плана мероприятий за 2014г.</t>
  </si>
  <si>
    <t>4.Вывоз КГМ</t>
  </si>
  <si>
    <r>
      <t xml:space="preserve">5.Общеэксплуатационные расходы </t>
    </r>
    <r>
      <rPr>
        <sz val="10"/>
        <rFont val="Times New Roman"/>
        <family val="1"/>
      </rPr>
      <t>(аренда техники, помещений, зарплата АУП, налоги, коммунальные услуги, канц. товары,подготовка кадров, охрана труда, спец. одежда, содержание производственных помещений, ремонт техники и т.п.):</t>
    </r>
  </si>
  <si>
    <t>6.Праздничные</t>
  </si>
  <si>
    <t>7.Кронирование деревьев</t>
  </si>
  <si>
    <t>Работа произведена без осмотра системы ЦО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</si>
</sst>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;[Red]0"/>
    <numFmt numFmtId="190" formatCode="0.0;[Red]0.0"/>
    <numFmt numFmtId="191" formatCode="0.0"/>
    <numFmt numFmtId="192" formatCode="0.00000"/>
    <numFmt numFmtId="193" formatCode="0.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88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EC6~1\AppData\Local\Temp\7zO36D8.tmp\&#1046;-27%20&#1041;&#1083;&#1102;&#1093;&#1077;&#1088;&#1072;,%2019,21,21-1,21-2,23,23-1,2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юхера, 19"/>
      <sheetName val="Блюхера,21"/>
      <sheetName val="Блюхера, 21-1"/>
      <sheetName val="Блюхера, 21-2"/>
      <sheetName val="Блюхера, 23"/>
      <sheetName val="Блюхера, 23-1"/>
      <sheetName val="Блюхера, 23-2"/>
    </sheetNames>
    <sheetDataSet>
      <sheetData sheetId="3">
        <row r="50">
          <cell r="B50">
            <v>20660.6463</v>
          </cell>
        </row>
        <row r="56">
          <cell r="B56">
            <v>46945.212240860215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tabSelected="1" zoomScalePageLayoutView="0" workbookViewId="0" topLeftCell="A13">
      <selection activeCell="G44" sqref="G4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4.8515625" style="0" customWidth="1"/>
    <col min="4" max="4" width="10.28125" style="0" customWidth="1"/>
    <col min="5" max="5" width="12.140625" style="0" customWidth="1"/>
    <col min="6" max="6" width="13.7109375" style="0" customWidth="1"/>
    <col min="7" max="7" width="40.57421875" style="0" customWidth="1"/>
  </cols>
  <sheetData>
    <row r="3" spans="1:8" ht="12.75">
      <c r="A3" s="27" t="s">
        <v>47</v>
      </c>
      <c r="B3" s="27"/>
      <c r="C3" s="27"/>
      <c r="D3" s="27"/>
      <c r="E3" s="27"/>
      <c r="F3" s="27"/>
      <c r="G3" s="27"/>
      <c r="H3" s="18"/>
    </row>
    <row r="4" spans="1:8" ht="12.75">
      <c r="A4" s="27" t="s">
        <v>34</v>
      </c>
      <c r="B4" s="27"/>
      <c r="C4" s="27"/>
      <c r="D4" s="27"/>
      <c r="E4" s="27"/>
      <c r="F4" s="27"/>
      <c r="G4" s="27"/>
      <c r="H4" s="27"/>
    </row>
    <row r="5" spans="1:8" ht="12.75">
      <c r="A5" s="1"/>
      <c r="B5" s="2"/>
      <c r="C5" s="19"/>
      <c r="D5" s="19"/>
      <c r="E5" s="19"/>
      <c r="F5" s="19"/>
      <c r="G5" s="19"/>
      <c r="H5" s="20"/>
    </row>
    <row r="6" spans="1:8" ht="38.25">
      <c r="A6" s="4" t="s">
        <v>33</v>
      </c>
      <c r="B6" s="4" t="s">
        <v>42</v>
      </c>
      <c r="C6" s="4" t="s">
        <v>38</v>
      </c>
      <c r="D6" s="4" t="s">
        <v>36</v>
      </c>
      <c r="E6" s="4" t="s">
        <v>37</v>
      </c>
      <c r="F6" s="4" t="s">
        <v>35</v>
      </c>
      <c r="G6" s="7" t="s">
        <v>41</v>
      </c>
      <c r="H6" s="20"/>
    </row>
    <row r="7" spans="1:8" ht="12.75">
      <c r="A7" s="5" t="s">
        <v>10</v>
      </c>
      <c r="B7" s="6">
        <f>B8+B9</f>
        <v>103416.7899954</v>
      </c>
      <c r="C7" s="22"/>
      <c r="D7" s="23">
        <f>D8+D9</f>
        <v>92786.10854086021</v>
      </c>
      <c r="E7" s="23">
        <f>D7-B7</f>
        <v>-10630.681454539794</v>
      </c>
      <c r="F7" s="22"/>
      <c r="G7" s="21"/>
      <c r="H7" s="20"/>
    </row>
    <row r="8" spans="1:8" ht="25.5">
      <c r="A8" s="7" t="s">
        <v>39</v>
      </c>
      <c r="B8" s="8">
        <v>56873.6499954</v>
      </c>
      <c r="C8" s="4" t="s">
        <v>40</v>
      </c>
      <c r="D8" s="23">
        <f>'[1]Блюхера, 21-2'!$B$50+'[1]Блюхера, 21-2'!$B$56</f>
        <v>67605.85854086021</v>
      </c>
      <c r="E8" s="23">
        <f>D8-B8</f>
        <v>10732.208545460206</v>
      </c>
      <c r="F8" s="4" t="s">
        <v>40</v>
      </c>
      <c r="G8" s="9" t="s">
        <v>44</v>
      </c>
      <c r="H8" s="20"/>
    </row>
    <row r="9" spans="1:8" ht="12.75">
      <c r="A9" s="5" t="s">
        <v>43</v>
      </c>
      <c r="B9" s="8">
        <f>B12+B19+B20+B30+B32+B33</f>
        <v>46543.14</v>
      </c>
      <c r="C9" s="23"/>
      <c r="D9" s="8">
        <f>D12+D19+D20+D30+D32+D33</f>
        <v>25180.25</v>
      </c>
      <c r="E9" s="23">
        <f>D9-B9</f>
        <v>-21362.89</v>
      </c>
      <c r="F9" s="22"/>
      <c r="G9" s="21"/>
      <c r="H9" s="20"/>
    </row>
    <row r="10" spans="1:8" ht="12.75">
      <c r="A10" s="9" t="s">
        <v>21</v>
      </c>
      <c r="B10" s="10"/>
      <c r="C10" s="24"/>
      <c r="D10" s="10"/>
      <c r="E10" s="24"/>
      <c r="F10" s="25"/>
      <c r="G10" s="21"/>
      <c r="H10" s="20"/>
    </row>
    <row r="11" spans="1:8" ht="12.75">
      <c r="A11" s="9" t="s">
        <v>16</v>
      </c>
      <c r="B11" s="10"/>
      <c r="C11" s="24"/>
      <c r="D11" s="10"/>
      <c r="E11" s="24"/>
      <c r="F11" s="25"/>
      <c r="G11" s="21"/>
      <c r="H11" s="20"/>
    </row>
    <row r="12" spans="1:8" ht="12.75">
      <c r="A12" s="9" t="s">
        <v>9</v>
      </c>
      <c r="B12" s="10">
        <v>1776.41</v>
      </c>
      <c r="C12" s="24"/>
      <c r="D12" s="10"/>
      <c r="E12" s="24"/>
      <c r="F12" s="25"/>
      <c r="G12" s="21"/>
      <c r="H12" s="20"/>
    </row>
    <row r="13" spans="1:8" ht="12.75">
      <c r="A13" s="9" t="s">
        <v>22</v>
      </c>
      <c r="B13" s="10"/>
      <c r="C13" s="24"/>
      <c r="D13" s="10"/>
      <c r="E13" s="24"/>
      <c r="F13" s="25"/>
      <c r="G13" s="21"/>
      <c r="H13" s="20"/>
    </row>
    <row r="14" spans="1:8" ht="12.75">
      <c r="A14" s="9" t="s">
        <v>23</v>
      </c>
      <c r="B14" s="10"/>
      <c r="C14" s="24"/>
      <c r="D14" s="10"/>
      <c r="E14" s="24"/>
      <c r="F14" s="25"/>
      <c r="G14" s="21"/>
      <c r="H14" s="20"/>
    </row>
    <row r="15" spans="1:8" ht="12.75">
      <c r="A15" s="9" t="s">
        <v>15</v>
      </c>
      <c r="B15" s="10"/>
      <c r="C15" s="24"/>
      <c r="D15" s="10"/>
      <c r="E15" s="24"/>
      <c r="F15" s="25"/>
      <c r="G15" s="21"/>
      <c r="H15" s="20"/>
    </row>
    <row r="16" spans="1:8" ht="12.75">
      <c r="A16" s="9" t="s">
        <v>24</v>
      </c>
      <c r="B16" s="10"/>
      <c r="C16" s="24"/>
      <c r="D16" s="10"/>
      <c r="E16" s="24"/>
      <c r="F16" s="25"/>
      <c r="G16" s="21"/>
      <c r="H16" s="20"/>
    </row>
    <row r="17" spans="1:8" ht="12.75">
      <c r="A17" s="9" t="s">
        <v>25</v>
      </c>
      <c r="B17" s="10"/>
      <c r="C17" s="24"/>
      <c r="D17" s="10"/>
      <c r="E17" s="24"/>
      <c r="F17" s="25"/>
      <c r="G17" s="21"/>
      <c r="H17" s="20"/>
    </row>
    <row r="18" spans="1:8" ht="12.75">
      <c r="A18" s="9" t="s">
        <v>26</v>
      </c>
      <c r="B18" s="10"/>
      <c r="C18" s="24"/>
      <c r="D18" s="10"/>
      <c r="E18" s="24"/>
      <c r="F18" s="25"/>
      <c r="G18" s="21"/>
      <c r="H18" s="20"/>
    </row>
    <row r="19" spans="1:8" ht="12.75">
      <c r="A19" s="9" t="s">
        <v>8</v>
      </c>
      <c r="B19" s="10">
        <v>6961.03</v>
      </c>
      <c r="C19" s="24"/>
      <c r="D19" s="10">
        <v>7823.77</v>
      </c>
      <c r="E19" s="24">
        <f>D19-B19</f>
        <v>862.7400000000007</v>
      </c>
      <c r="F19" s="25"/>
      <c r="G19" s="21" t="s">
        <v>52</v>
      </c>
      <c r="H19" s="20"/>
    </row>
    <row r="20" spans="1:8" ht="12.75">
      <c r="A20" s="9" t="s">
        <v>11</v>
      </c>
      <c r="B20" s="10">
        <v>542.99</v>
      </c>
      <c r="C20" s="24"/>
      <c r="D20" s="10"/>
      <c r="E20" s="24"/>
      <c r="F20" s="25"/>
      <c r="G20" s="21"/>
      <c r="H20" s="20"/>
    </row>
    <row r="21" spans="1:8" ht="12.75">
      <c r="A21" s="9" t="s">
        <v>27</v>
      </c>
      <c r="B21" s="10"/>
      <c r="C21" s="24"/>
      <c r="D21" s="10"/>
      <c r="E21" s="24"/>
      <c r="F21" s="25"/>
      <c r="G21" s="21"/>
      <c r="H21" s="20"/>
    </row>
    <row r="22" spans="1:8" ht="12.75">
      <c r="A22" s="9" t="s">
        <v>19</v>
      </c>
      <c r="B22" s="10"/>
      <c r="C22" s="24"/>
      <c r="D22" s="10"/>
      <c r="E22" s="24"/>
      <c r="F22" s="25"/>
      <c r="G22" s="21"/>
      <c r="H22" s="20"/>
    </row>
    <row r="23" spans="1:8" ht="12.75">
      <c r="A23" s="9" t="s">
        <v>17</v>
      </c>
      <c r="B23" s="10"/>
      <c r="C23" s="24"/>
      <c r="D23" s="10"/>
      <c r="E23" s="24"/>
      <c r="F23" s="25"/>
      <c r="G23" s="21"/>
      <c r="H23" s="20"/>
    </row>
    <row r="24" spans="1:8" ht="12.75">
      <c r="A24" s="9" t="s">
        <v>28</v>
      </c>
      <c r="B24" s="10"/>
      <c r="C24" s="24"/>
      <c r="D24" s="10"/>
      <c r="E24" s="24"/>
      <c r="F24" s="25"/>
      <c r="G24" s="21"/>
      <c r="H24" s="20"/>
    </row>
    <row r="25" spans="1:8" ht="12.75">
      <c r="A25" s="9" t="s">
        <v>14</v>
      </c>
      <c r="B25" s="10"/>
      <c r="C25" s="24"/>
      <c r="D25" s="10"/>
      <c r="E25" s="24"/>
      <c r="F25" s="25"/>
      <c r="G25" s="21"/>
      <c r="H25" s="20"/>
    </row>
    <row r="26" spans="1:8" ht="12.75">
      <c r="A26" s="9" t="s">
        <v>29</v>
      </c>
      <c r="B26" s="10"/>
      <c r="C26" s="24"/>
      <c r="D26" s="10"/>
      <c r="E26" s="24"/>
      <c r="F26" s="25"/>
      <c r="G26" s="21"/>
      <c r="H26" s="20"/>
    </row>
    <row r="27" spans="1:8" ht="12.75">
      <c r="A27" s="9" t="s">
        <v>12</v>
      </c>
      <c r="B27" s="10"/>
      <c r="C27" s="24"/>
      <c r="D27" s="10"/>
      <c r="E27" s="24"/>
      <c r="F27" s="25"/>
      <c r="G27" s="21"/>
      <c r="H27" s="20"/>
    </row>
    <row r="28" spans="1:8" ht="12.75">
      <c r="A28" s="9" t="s">
        <v>30</v>
      </c>
      <c r="B28" s="10"/>
      <c r="C28" s="24"/>
      <c r="D28" s="10"/>
      <c r="E28" s="24"/>
      <c r="F28" s="25"/>
      <c r="G28" s="21"/>
      <c r="H28" s="20"/>
    </row>
    <row r="29" spans="1:8" ht="12.75">
      <c r="A29" s="9" t="s">
        <v>31</v>
      </c>
      <c r="B29" s="10"/>
      <c r="C29" s="24"/>
      <c r="D29" s="10"/>
      <c r="E29" s="24"/>
      <c r="F29" s="25"/>
      <c r="G29" s="21"/>
      <c r="H29" s="20"/>
    </row>
    <row r="30" spans="1:8" ht="12.75" customHeight="1">
      <c r="A30" s="11" t="s">
        <v>18</v>
      </c>
      <c r="B30" s="10">
        <v>3151.11</v>
      </c>
      <c r="C30" s="24"/>
      <c r="D30" s="10"/>
      <c r="E30" s="24"/>
      <c r="F30" s="25"/>
      <c r="G30" s="21"/>
      <c r="H30" s="20"/>
    </row>
    <row r="31" spans="1:8" ht="12.75" customHeight="1">
      <c r="A31" s="12" t="s">
        <v>32</v>
      </c>
      <c r="B31" s="10"/>
      <c r="C31" s="24"/>
      <c r="D31" s="10"/>
      <c r="E31" s="24"/>
      <c r="F31" s="25"/>
      <c r="G31" s="21"/>
      <c r="H31" s="20"/>
    </row>
    <row r="32" spans="1:8" ht="12.75">
      <c r="A32" s="9" t="s">
        <v>20</v>
      </c>
      <c r="B32" s="13">
        <v>21924.86</v>
      </c>
      <c r="C32" s="25"/>
      <c r="D32" s="13"/>
      <c r="E32" s="24"/>
      <c r="F32" s="25"/>
      <c r="G32" s="21"/>
      <c r="H32" s="20"/>
    </row>
    <row r="33" spans="1:8" ht="25.5">
      <c r="A33" s="9" t="s">
        <v>13</v>
      </c>
      <c r="B33" s="14">
        <v>12186.74</v>
      </c>
      <c r="C33" s="24"/>
      <c r="D33" s="14">
        <v>17356.48</v>
      </c>
      <c r="E33" s="24">
        <f>D33-B33</f>
        <v>5169.74</v>
      </c>
      <c r="F33" s="25"/>
      <c r="G33" s="9" t="s">
        <v>44</v>
      </c>
      <c r="H33" s="20"/>
    </row>
    <row r="34" spans="1:8" ht="25.5">
      <c r="A34" s="5" t="s">
        <v>5</v>
      </c>
      <c r="B34" s="17">
        <f>B35</f>
        <v>59749.03</v>
      </c>
      <c r="C34" s="4" t="s">
        <v>40</v>
      </c>
      <c r="D34" s="22">
        <f>D35</f>
        <v>68227.08</v>
      </c>
      <c r="E34" s="23">
        <f>D34-B34</f>
        <v>8478.050000000003</v>
      </c>
      <c r="F34" s="4" t="s">
        <v>40</v>
      </c>
      <c r="G34" s="21"/>
      <c r="H34" s="20"/>
    </row>
    <row r="35" spans="1:8" ht="25.5">
      <c r="A35" s="15" t="s">
        <v>0</v>
      </c>
      <c r="B35" s="14">
        <v>59749.03</v>
      </c>
      <c r="C35" s="24"/>
      <c r="D35" s="25">
        <v>68227.08</v>
      </c>
      <c r="E35" s="24">
        <f>D35-B35</f>
        <v>8478.050000000003</v>
      </c>
      <c r="F35" s="25"/>
      <c r="G35" s="9" t="s">
        <v>44</v>
      </c>
      <c r="H35" s="20"/>
    </row>
    <row r="36" spans="1:8" ht="12.75">
      <c r="A36" s="15" t="s">
        <v>2</v>
      </c>
      <c r="B36" s="14"/>
      <c r="C36" s="24"/>
      <c r="D36" s="25"/>
      <c r="E36" s="24"/>
      <c r="F36" s="25"/>
      <c r="G36" s="21"/>
      <c r="H36" s="20"/>
    </row>
    <row r="37" spans="1:8" ht="12.75">
      <c r="A37" s="15" t="s">
        <v>1</v>
      </c>
      <c r="B37" s="13"/>
      <c r="C37" s="25"/>
      <c r="D37" s="25"/>
      <c r="E37" s="24"/>
      <c r="F37" s="25"/>
      <c r="G37" s="21"/>
      <c r="H37" s="20"/>
    </row>
    <row r="38" spans="1:8" ht="25.5">
      <c r="A38" s="5" t="s">
        <v>48</v>
      </c>
      <c r="B38" s="6">
        <v>9200.11</v>
      </c>
      <c r="C38" s="4" t="s">
        <v>40</v>
      </c>
      <c r="D38" s="22">
        <v>11527.06</v>
      </c>
      <c r="E38" s="23">
        <f>D38-B38</f>
        <v>2326.949999999999</v>
      </c>
      <c r="F38" s="4" t="s">
        <v>40</v>
      </c>
      <c r="G38" s="21" t="s">
        <v>45</v>
      </c>
      <c r="H38" s="20"/>
    </row>
    <row r="39" spans="1:8" ht="63.75">
      <c r="A39" s="5" t="s">
        <v>49</v>
      </c>
      <c r="B39" s="16">
        <v>104722.98</v>
      </c>
      <c r="C39" s="4" t="s">
        <v>40</v>
      </c>
      <c r="D39" s="22">
        <v>36514.29</v>
      </c>
      <c r="E39" s="23">
        <f>D39-B39</f>
        <v>-68208.69</v>
      </c>
      <c r="F39" s="4" t="s">
        <v>40</v>
      </c>
      <c r="G39" s="9" t="s">
        <v>46</v>
      </c>
      <c r="H39" s="20"/>
    </row>
    <row r="40" spans="1:8" ht="12.75">
      <c r="A40" s="5" t="s">
        <v>50</v>
      </c>
      <c r="B40" s="16">
        <v>7043.93</v>
      </c>
      <c r="C40" s="23"/>
      <c r="D40" s="22">
        <v>7043.93</v>
      </c>
      <c r="E40" s="24"/>
      <c r="F40" s="25"/>
      <c r="G40" s="21"/>
      <c r="H40" s="20"/>
    </row>
    <row r="41" spans="1:8" ht="12.75">
      <c r="A41" s="5" t="s">
        <v>51</v>
      </c>
      <c r="B41" s="16">
        <v>12114.92</v>
      </c>
      <c r="C41" s="22"/>
      <c r="D41" s="23"/>
      <c r="E41" s="24"/>
      <c r="F41" s="25"/>
      <c r="G41" s="21"/>
      <c r="H41" s="20"/>
    </row>
    <row r="42" spans="1:8" ht="12.75">
      <c r="A42" s="5" t="s">
        <v>4</v>
      </c>
      <c r="B42" s="6">
        <f>B7+B34+B39+B40+B41+B38</f>
        <v>296247.7599954</v>
      </c>
      <c r="C42" s="25"/>
      <c r="D42" s="6">
        <f>D7+D34+D39+D40+D41+D38</f>
        <v>216098.4685408602</v>
      </c>
      <c r="E42" s="25"/>
      <c r="F42" s="25"/>
      <c r="G42" s="21"/>
      <c r="H42" s="20"/>
    </row>
    <row r="43" spans="1:8" ht="12.75">
      <c r="A43" s="5" t="s">
        <v>7</v>
      </c>
      <c r="B43" s="6">
        <f>B42*18%</f>
        <v>53324.596799171995</v>
      </c>
      <c r="C43" s="25"/>
      <c r="D43" s="6">
        <f>D42*18%</f>
        <v>38897.72433735483</v>
      </c>
      <c r="E43" s="25"/>
      <c r="F43" s="25"/>
      <c r="G43" s="21"/>
      <c r="H43" s="20"/>
    </row>
    <row r="44" spans="1:8" ht="12.75">
      <c r="A44" s="5" t="s">
        <v>3</v>
      </c>
      <c r="B44" s="6">
        <f>B42+B43</f>
        <v>349572.35679457197</v>
      </c>
      <c r="C44" s="25"/>
      <c r="D44" s="6">
        <f>D42+D43</f>
        <v>254996.19287821502</v>
      </c>
      <c r="E44" s="25"/>
      <c r="F44" s="25"/>
      <c r="G44" s="21"/>
      <c r="H44" s="20"/>
    </row>
    <row r="45" spans="1:8" ht="12.75">
      <c r="A45" s="2"/>
      <c r="B45" s="2"/>
      <c r="C45" s="19"/>
      <c r="D45" s="19"/>
      <c r="E45" s="19"/>
      <c r="F45" s="19"/>
      <c r="G45" s="19"/>
      <c r="H45" s="20"/>
    </row>
    <row r="46" spans="1:8" ht="12.75">
      <c r="A46" s="2"/>
      <c r="B46" s="2"/>
      <c r="C46" s="19"/>
      <c r="D46" s="19"/>
      <c r="E46" s="19"/>
      <c r="F46" s="19"/>
      <c r="G46" s="19"/>
      <c r="H46" s="20"/>
    </row>
    <row r="47" spans="1:8" ht="12.75">
      <c r="A47" s="26" t="s">
        <v>6</v>
      </c>
      <c r="B47" s="26"/>
      <c r="C47" s="19"/>
      <c r="D47" s="19"/>
      <c r="E47" s="19"/>
      <c r="F47" s="19"/>
      <c r="G47" s="19"/>
      <c r="H47" s="20"/>
    </row>
    <row r="48" spans="1:7" ht="12.75">
      <c r="A48" s="3"/>
      <c r="B48" s="3"/>
      <c r="C48" s="3"/>
      <c r="D48" s="3"/>
      <c r="E48" s="3"/>
      <c r="F48" s="3"/>
      <c r="G48" s="3"/>
    </row>
  </sheetData>
  <sheetProtection/>
  <mergeCells count="3">
    <mergeCell ref="A47:B47"/>
    <mergeCell ref="A3:G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Минислам</cp:lastModifiedBy>
  <cp:lastPrinted>2015-06-25T06:59:29Z</cp:lastPrinted>
  <dcterms:created xsi:type="dcterms:W3CDTF">1996-10-08T23:32:33Z</dcterms:created>
  <dcterms:modified xsi:type="dcterms:W3CDTF">2015-07-13T09:27:02Z</dcterms:modified>
  <cp:category/>
  <cp:version/>
  <cp:contentType/>
  <cp:contentStatus/>
</cp:coreProperties>
</file>