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8675" windowHeight="9540"/>
  </bookViews>
  <sheets>
    <sheet name="Арх5а-14г" sheetId="1" r:id="rId1"/>
  </sheets>
  <calcPr calcId="124519"/>
</workbook>
</file>

<file path=xl/calcChain.xml><?xml version="1.0" encoding="utf-8"?>
<calcChain xmlns="http://schemas.openxmlformats.org/spreadsheetml/2006/main">
  <c r="D6" i="1"/>
  <c r="C7"/>
  <c r="D32" s="1"/>
  <c r="F32" s="1"/>
  <c r="D9"/>
  <c r="D10"/>
  <c r="D11"/>
  <c r="D14"/>
  <c r="D15"/>
  <c r="C18"/>
  <c r="C19" s="1"/>
  <c r="C20" s="1"/>
  <c r="B39"/>
  <c r="D38"/>
  <c r="F38" s="1"/>
  <c r="D37"/>
  <c r="F37" s="1"/>
  <c r="D36"/>
  <c r="F36" s="1"/>
  <c r="D35"/>
  <c r="F35" s="1"/>
  <c r="D34"/>
  <c r="D31"/>
  <c r="F31" s="1"/>
  <c r="D30"/>
  <c r="D29"/>
  <c r="F29" s="1"/>
  <c r="D28"/>
  <c r="D39" l="1"/>
  <c r="F28"/>
  <c r="B40"/>
  <c r="B41" s="1"/>
  <c r="D40" l="1"/>
  <c r="D41" s="1"/>
</calcChain>
</file>

<file path=xl/sharedStrings.xml><?xml version="1.0" encoding="utf-8"?>
<sst xmlns="http://schemas.openxmlformats.org/spreadsheetml/2006/main" count="67" uniqueCount="53">
  <si>
    <t>Переспективный план работ на 2014г</t>
  </si>
  <si>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</si>
  <si>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</si>
  <si>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</si>
  <si>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</si>
  <si>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</si>
  <si>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Архитектурная 5а</t>
  </si>
  <si>
    <t>Кол-во квартир</t>
  </si>
  <si>
    <t>Профобходы и непредвид. ремонт</t>
  </si>
  <si>
    <t>01.2014-12.2014</t>
  </si>
  <si>
    <t>Покраска д/оборудования</t>
  </si>
  <si>
    <t>Кровельные работы</t>
  </si>
  <si>
    <t>Гидрав. Испытание, промывка</t>
  </si>
  <si>
    <t>14973м3</t>
  </si>
  <si>
    <t>Очистка кровли от снега</t>
  </si>
  <si>
    <t>1132м2</t>
  </si>
  <si>
    <t>Общестроительные работы(ремонт лестничной клетки))</t>
  </si>
  <si>
    <t>Замена канализационных труб,труб ХГВС и арматуры</t>
  </si>
  <si>
    <t>2.1Расходы по уборке придомовой территории</t>
  </si>
  <si>
    <t>5341,7м2</t>
  </si>
  <si>
    <t>3.Расходы на уборку КГМ</t>
  </si>
  <si>
    <t>4.Общеэксплатационные расходы</t>
  </si>
  <si>
    <t>5.Сверхплановый объем</t>
  </si>
  <si>
    <t>Всего</t>
  </si>
  <si>
    <t>НДС 18%</t>
  </si>
  <si>
    <t>Всего с НДС</t>
  </si>
  <si>
    <t>Отчет о выполнении годового плана мероприятий за 2014год. Постановление Правительства РФ от 23 сентября № 731(раздел 11 пункт 6)</t>
  </si>
  <si>
    <t>Стоимость работ(руб) факт</t>
  </si>
  <si>
    <t>Сроки осуществление плановых работ</t>
  </si>
  <si>
    <t>Стоимость работ(руб) план</t>
  </si>
  <si>
    <t>Примечание</t>
  </si>
  <si>
    <t>Разница м/у планом и фактом</t>
  </si>
  <si>
    <t>ежемесячно</t>
  </si>
  <si>
    <t>Увеличение стоимости ГСМ</t>
  </si>
  <si>
    <t>Вывоз КГМ</t>
  </si>
  <si>
    <t>Сверхплановый объем</t>
  </si>
  <si>
    <t>Внешнее благ-во(м.о.дет.и бел.площадок,контейнеров)</t>
  </si>
  <si>
    <t>Общестроительные работы</t>
  </si>
  <si>
    <t>июль</t>
  </si>
  <si>
    <t>Очистка кровли от снега и наледи</t>
  </si>
  <si>
    <t>1-4 квартал</t>
  </si>
  <si>
    <t>очистка кровли была произведена один раз</t>
  </si>
  <si>
    <t>Гидравлические испытания,промывка</t>
  </si>
  <si>
    <t>август</t>
  </si>
  <si>
    <t>увеличение стоимости калькуляции</t>
  </si>
  <si>
    <t>Проф.осмотры,непредвиденные работы</t>
  </si>
  <si>
    <t>Снятие ежемесячных объемов при проверке</t>
  </si>
  <si>
    <t>Итого</t>
  </si>
  <si>
    <t>НДС</t>
  </si>
  <si>
    <t>Итого с НДС</t>
  </si>
  <si>
    <t>Увеличение тарифов на аренду техники,увеличенный износ тракторов,ремонт техники</t>
  </si>
  <si>
    <t>Уборка придомовой территории</t>
  </si>
  <si>
    <t>Общеэксплуатационные расходы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</si>
</sst>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/>
    <xf numFmtId="2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8" fillId="2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/>
    <xf numFmtId="2" fontId="1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14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24" workbookViewId="0">
      <selection activeCell="A38" sqref="A38"/>
    </sheetView>
  </sheetViews>
  <sheetFormatPr defaultRowHeight="15"/>
  <cols>
    <col min="1" max="1" width="35.42578125" customWidth="1"/>
    <col min="2" max="2" width="15.5703125" customWidth="1"/>
    <col min="3" max="3" width="16.7109375" customWidth="1"/>
    <col min="4" max="4" width="18.42578125" customWidth="1"/>
    <col min="5" max="5" width="21.5703125" customWidth="1"/>
    <col min="6" max="6" width="13.7109375" customWidth="1"/>
  </cols>
  <sheetData>
    <row r="1" spans="1:6" hidden="1">
      <c r="A1" s="33" t="s">
        <v>0</v>
      </c>
      <c r="B1" s="33"/>
      <c r="C1" s="33"/>
      <c r="D1" s="33"/>
      <c r="E1" s="33"/>
    </row>
    <row r="2" spans="1:6" hidden="1"/>
    <row r="3" spans="1:6" ht="24" hidden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</row>
    <row r="4" spans="1:6" hidden="1">
      <c r="A4" s="3" t="s">
        <v>6</v>
      </c>
      <c r="B4" s="4"/>
      <c r="C4" s="5"/>
      <c r="D4" s="5"/>
      <c r="E4" s="5"/>
    </row>
    <row r="5" spans="1:6" hidden="1">
      <c r="A5" s="5" t="s">
        <v>7</v>
      </c>
      <c r="B5" s="4">
        <v>80</v>
      </c>
      <c r="C5" s="6"/>
      <c r="D5" s="6"/>
      <c r="E5" s="6"/>
    </row>
    <row r="6" spans="1:6" ht="15" hidden="1" customHeight="1">
      <c r="A6" s="7" t="s">
        <v>8</v>
      </c>
      <c r="B6" s="8"/>
      <c r="C6" s="9">
        <v>71344.38</v>
      </c>
      <c r="D6" s="10">
        <f>B37</f>
        <v>53879.94</v>
      </c>
      <c r="E6" s="11" t="s">
        <v>9</v>
      </c>
      <c r="F6" s="12"/>
    </row>
    <row r="7" spans="1:6" ht="15" hidden="1" customHeight="1">
      <c r="A7" s="7" t="s">
        <v>10</v>
      </c>
      <c r="B7" s="8"/>
      <c r="C7" s="13">
        <f>B32</f>
        <v>0</v>
      </c>
      <c r="D7" s="14"/>
      <c r="E7" s="11"/>
      <c r="F7" s="12"/>
    </row>
    <row r="8" spans="1:6" ht="15" hidden="1" customHeight="1">
      <c r="A8" s="15" t="s">
        <v>11</v>
      </c>
      <c r="B8" s="8"/>
      <c r="C8" s="13"/>
      <c r="D8" s="14"/>
      <c r="E8" s="11"/>
      <c r="F8" s="12"/>
    </row>
    <row r="9" spans="1:6" ht="15" hidden="1" customHeight="1">
      <c r="A9" s="7" t="s">
        <v>12</v>
      </c>
      <c r="B9" s="8" t="s">
        <v>13</v>
      </c>
      <c r="C9" s="8">
        <v>9435.7800000000007</v>
      </c>
      <c r="D9" s="10">
        <f>B36</f>
        <v>11517</v>
      </c>
      <c r="E9" s="11" t="s">
        <v>9</v>
      </c>
      <c r="F9" s="12"/>
    </row>
    <row r="10" spans="1:6" ht="15" hidden="1" customHeight="1">
      <c r="A10" s="7" t="s">
        <v>14</v>
      </c>
      <c r="B10" s="8" t="s">
        <v>15</v>
      </c>
      <c r="C10" s="8">
        <v>16821.52</v>
      </c>
      <c r="D10" s="10">
        <f>B35</f>
        <v>8782.7350000000006</v>
      </c>
      <c r="E10" s="11" t="s">
        <v>9</v>
      </c>
      <c r="F10" s="12"/>
    </row>
    <row r="11" spans="1:6" ht="25.5" hidden="1" customHeight="1">
      <c r="A11" s="7" t="s">
        <v>16</v>
      </c>
      <c r="B11" s="16"/>
      <c r="C11" s="16"/>
      <c r="D11" s="10">
        <f>B33</f>
        <v>14509.288</v>
      </c>
      <c r="E11" s="11"/>
      <c r="F11" s="12"/>
    </row>
    <row r="12" spans="1:6" ht="15" hidden="1" customHeight="1">
      <c r="A12" s="7" t="s">
        <v>11</v>
      </c>
      <c r="B12" s="16"/>
      <c r="C12" s="16"/>
      <c r="D12" s="14"/>
      <c r="E12" s="11"/>
      <c r="F12" s="12"/>
    </row>
    <row r="13" spans="1:6" ht="15" hidden="1" customHeight="1">
      <c r="A13" s="17" t="s">
        <v>17</v>
      </c>
      <c r="B13" s="8"/>
      <c r="C13" s="16"/>
      <c r="D13" s="14"/>
      <c r="E13" s="11" t="s">
        <v>9</v>
      </c>
      <c r="F13" s="12"/>
    </row>
    <row r="14" spans="1:6" ht="33.75" hidden="1" customHeight="1">
      <c r="A14" s="7" t="s">
        <v>18</v>
      </c>
      <c r="B14" s="8" t="s">
        <v>19</v>
      </c>
      <c r="C14" s="8">
        <v>82507.759999999995</v>
      </c>
      <c r="D14" s="10">
        <f>B28</f>
        <v>73742.118000000002</v>
      </c>
      <c r="E14" s="11" t="s">
        <v>9</v>
      </c>
      <c r="F14" s="12"/>
    </row>
    <row r="15" spans="1:6" ht="15" hidden="1" customHeight="1">
      <c r="A15" s="7" t="s">
        <v>20</v>
      </c>
      <c r="B15" s="8"/>
      <c r="C15" s="16">
        <v>11014.74</v>
      </c>
      <c r="D15" s="10">
        <f>B29</f>
        <v>8932.3880000000008</v>
      </c>
      <c r="E15" s="11" t="s">
        <v>9</v>
      </c>
      <c r="F15" s="12"/>
    </row>
    <row r="16" spans="1:6" ht="15" hidden="1" customHeight="1">
      <c r="A16" s="7" t="s">
        <v>21</v>
      </c>
      <c r="B16" s="8"/>
      <c r="C16" s="8">
        <v>39915.78</v>
      </c>
      <c r="D16" s="14"/>
      <c r="E16" s="11" t="s">
        <v>9</v>
      </c>
      <c r="F16" s="12"/>
    </row>
    <row r="17" spans="1:6" ht="15" hidden="1" customHeight="1">
      <c r="A17" s="7" t="s">
        <v>22</v>
      </c>
      <c r="B17" s="8"/>
      <c r="C17" s="13"/>
      <c r="D17" s="14"/>
      <c r="E17" s="11"/>
      <c r="F17" s="12"/>
    </row>
    <row r="18" spans="1:6" ht="15" hidden="1" customHeight="1">
      <c r="A18" s="7" t="s">
        <v>23</v>
      </c>
      <c r="B18" s="8"/>
      <c r="C18" s="18">
        <f>SUM(C4:C17)</f>
        <v>231039.96</v>
      </c>
      <c r="D18" s="14"/>
      <c r="E18" s="14"/>
      <c r="F18" s="12"/>
    </row>
    <row r="19" spans="1:6" ht="15" hidden="1" customHeight="1">
      <c r="A19" s="7" t="s">
        <v>24</v>
      </c>
      <c r="B19" s="8"/>
      <c r="C19" s="18">
        <f>C18*0.18</f>
        <v>41587.192799999997</v>
      </c>
      <c r="D19" s="14"/>
      <c r="E19" s="14"/>
      <c r="F19" s="12"/>
    </row>
    <row r="20" spans="1:6" ht="15" hidden="1" customHeight="1">
      <c r="A20" s="7" t="s">
        <v>25</v>
      </c>
      <c r="B20" s="8"/>
      <c r="C20" s="18">
        <f>C18+C19</f>
        <v>272627.15279999998</v>
      </c>
      <c r="D20" s="14"/>
      <c r="E20" s="14"/>
      <c r="F20" s="12"/>
    </row>
    <row r="21" spans="1:6" ht="15" hidden="1" customHeight="1">
      <c r="A21" s="19"/>
      <c r="B21" s="12"/>
      <c r="C21" s="12"/>
      <c r="D21" s="12"/>
      <c r="E21" s="12"/>
      <c r="F21" s="12"/>
    </row>
    <row r="22" spans="1:6" ht="15" hidden="1" customHeight="1">
      <c r="A22" s="34"/>
      <c r="B22" s="34"/>
      <c r="C22" s="34"/>
      <c r="D22" s="34"/>
      <c r="E22" s="34"/>
      <c r="F22" s="12"/>
    </row>
    <row r="23" spans="1:6" ht="15" hidden="1" customHeight="1">
      <c r="A23" s="20"/>
      <c r="B23" s="20"/>
      <c r="C23" s="20"/>
      <c r="D23" s="20"/>
      <c r="E23" s="20"/>
      <c r="F23" s="12"/>
    </row>
    <row r="24" spans="1:6" ht="15" customHeight="1">
      <c r="A24" s="35" t="s">
        <v>26</v>
      </c>
      <c r="B24" s="35"/>
      <c r="C24" s="35"/>
      <c r="D24" s="35"/>
      <c r="E24" s="35"/>
      <c r="F24" s="35"/>
    </row>
    <row r="25" spans="1:6" ht="15" customHeight="1">
      <c r="A25" s="35"/>
      <c r="B25" s="35"/>
      <c r="C25" s="35"/>
      <c r="D25" s="35"/>
      <c r="E25" s="35"/>
      <c r="F25" s="35"/>
    </row>
    <row r="26" spans="1:6" ht="15" customHeight="1">
      <c r="A26" s="36"/>
      <c r="B26" s="36"/>
      <c r="C26" s="36"/>
      <c r="D26" s="36"/>
      <c r="E26" s="36"/>
      <c r="F26" s="36"/>
    </row>
    <row r="27" spans="1:6" ht="24.95" customHeight="1">
      <c r="A27" s="21" t="s">
        <v>6</v>
      </c>
      <c r="B27" s="22" t="s">
        <v>27</v>
      </c>
      <c r="C27" s="23" t="s">
        <v>28</v>
      </c>
      <c r="D27" s="22" t="s">
        <v>29</v>
      </c>
      <c r="E27" s="24" t="s">
        <v>30</v>
      </c>
      <c r="F27" s="25" t="s">
        <v>31</v>
      </c>
    </row>
    <row r="28" spans="1:6" ht="24.95" customHeight="1">
      <c r="A28" s="26" t="s">
        <v>51</v>
      </c>
      <c r="B28" s="13">
        <v>73742.118000000002</v>
      </c>
      <c r="C28" s="24" t="s">
        <v>32</v>
      </c>
      <c r="D28" s="8">
        <f>C14</f>
        <v>82507.759999999995</v>
      </c>
      <c r="E28" s="27" t="s">
        <v>33</v>
      </c>
      <c r="F28" s="28">
        <f>D28-B28</f>
        <v>8765.6419999999925</v>
      </c>
    </row>
    <row r="29" spans="1:6" ht="24.95" customHeight="1">
      <c r="A29" s="26" t="s">
        <v>34</v>
      </c>
      <c r="B29" s="13">
        <v>8932.3880000000008</v>
      </c>
      <c r="C29" s="24" t="s">
        <v>32</v>
      </c>
      <c r="D29" s="16">
        <f>C15</f>
        <v>11014.74</v>
      </c>
      <c r="E29" s="27" t="s">
        <v>33</v>
      </c>
      <c r="F29" s="28">
        <f t="shared" ref="F29:F36" si="0">D29-B29</f>
        <v>2082.351999999999</v>
      </c>
    </row>
    <row r="30" spans="1:6" ht="24.95" customHeight="1">
      <c r="A30" s="26" t="s">
        <v>35</v>
      </c>
      <c r="B30" s="13">
        <v>2802.85</v>
      </c>
      <c r="C30" s="24"/>
      <c r="D30" s="13">
        <f>C17</f>
        <v>0</v>
      </c>
      <c r="E30" s="27"/>
      <c r="F30" s="28"/>
    </row>
    <row r="31" spans="1:6" ht="24.95" customHeight="1">
      <c r="A31" s="17" t="s">
        <v>17</v>
      </c>
      <c r="B31" s="13"/>
      <c r="C31" s="24"/>
      <c r="D31" s="13">
        <f>C13</f>
        <v>0</v>
      </c>
      <c r="E31" s="27"/>
      <c r="F31" s="28">
        <f t="shared" si="0"/>
        <v>0</v>
      </c>
    </row>
    <row r="32" spans="1:6" ht="24.95" customHeight="1">
      <c r="A32" s="17" t="s">
        <v>36</v>
      </c>
      <c r="B32" s="13"/>
      <c r="C32" s="24"/>
      <c r="D32" s="13">
        <f>C7</f>
        <v>0</v>
      </c>
      <c r="E32" s="27"/>
      <c r="F32" s="28">
        <f t="shared" si="0"/>
        <v>0</v>
      </c>
    </row>
    <row r="33" spans="1:6" ht="24.95" customHeight="1">
      <c r="A33" s="17" t="s">
        <v>37</v>
      </c>
      <c r="B33" s="13">
        <v>14509.288</v>
      </c>
      <c r="C33" s="24" t="s">
        <v>38</v>
      </c>
      <c r="D33" s="13">
        <v>342.93</v>
      </c>
      <c r="E33" s="27"/>
      <c r="F33" s="28"/>
    </row>
    <row r="34" spans="1:6" ht="24.95" customHeight="1">
      <c r="A34" s="17" t="s">
        <v>11</v>
      </c>
      <c r="B34" s="13"/>
      <c r="C34" s="24"/>
      <c r="D34" s="13">
        <f>C12</f>
        <v>0</v>
      </c>
      <c r="E34" s="27"/>
      <c r="F34" s="28"/>
    </row>
    <row r="35" spans="1:6" ht="24.95" customHeight="1">
      <c r="A35" s="17" t="s">
        <v>39</v>
      </c>
      <c r="B35" s="29">
        <v>8782.7350000000006</v>
      </c>
      <c r="C35" s="24" t="s">
        <v>40</v>
      </c>
      <c r="D35" s="8">
        <f>C10</f>
        <v>16821.52</v>
      </c>
      <c r="E35" s="27" t="s">
        <v>41</v>
      </c>
      <c r="F35" s="28">
        <f t="shared" si="0"/>
        <v>8038.7849999999999</v>
      </c>
    </row>
    <row r="36" spans="1:6" ht="24.95" customHeight="1">
      <c r="A36" s="17" t="s">
        <v>42</v>
      </c>
      <c r="B36" s="13">
        <v>11517</v>
      </c>
      <c r="C36" s="24" t="s">
        <v>43</v>
      </c>
      <c r="D36" s="8">
        <f>C9</f>
        <v>9435.7800000000007</v>
      </c>
      <c r="E36" s="27" t="s">
        <v>44</v>
      </c>
      <c r="F36" s="28">
        <f t="shared" si="0"/>
        <v>-2081.2199999999993</v>
      </c>
    </row>
    <row r="37" spans="1:6" ht="24.95" customHeight="1">
      <c r="A37" s="30" t="s">
        <v>45</v>
      </c>
      <c r="B37" s="13">
        <v>53879.94</v>
      </c>
      <c r="C37" s="24" t="s">
        <v>32</v>
      </c>
      <c r="D37" s="8">
        <f>C6</f>
        <v>71344.38</v>
      </c>
      <c r="E37" s="27" t="s">
        <v>46</v>
      </c>
      <c r="F37" s="28">
        <f>D37-B37</f>
        <v>17464.440000000002</v>
      </c>
    </row>
    <row r="38" spans="1:6" ht="33" customHeight="1">
      <c r="A38" s="26" t="s">
        <v>52</v>
      </c>
      <c r="B38" s="13">
        <v>83066.433000000005</v>
      </c>
      <c r="C38" s="24" t="s">
        <v>32</v>
      </c>
      <c r="D38" s="8">
        <f>C16</f>
        <v>39915.78</v>
      </c>
      <c r="E38" s="32" t="s">
        <v>50</v>
      </c>
      <c r="F38" s="28">
        <f>D38-B38</f>
        <v>-43150.653000000006</v>
      </c>
    </row>
    <row r="39" spans="1:6" ht="24.95" customHeight="1">
      <c r="A39" s="24" t="s">
        <v>47</v>
      </c>
      <c r="B39" s="13">
        <f>SUM(B28:B38)</f>
        <v>257232.75200000004</v>
      </c>
      <c r="C39" s="8"/>
      <c r="D39" s="16">
        <f>SUM(D28:D38)</f>
        <v>231382.88999999998</v>
      </c>
      <c r="E39" s="27"/>
      <c r="F39" s="31"/>
    </row>
    <row r="40" spans="1:6" ht="24.95" customHeight="1">
      <c r="A40" s="24" t="s">
        <v>48</v>
      </c>
      <c r="B40" s="13">
        <f>B39*0.18</f>
        <v>46301.895360000002</v>
      </c>
      <c r="C40" s="8"/>
      <c r="D40" s="16">
        <f>D39*0.18</f>
        <v>41648.920199999993</v>
      </c>
      <c r="E40" s="27"/>
      <c r="F40" s="31"/>
    </row>
    <row r="41" spans="1:6" ht="24.95" customHeight="1">
      <c r="A41" s="24" t="s">
        <v>49</v>
      </c>
      <c r="B41" s="13">
        <f>B39+B40</f>
        <v>303534.64736000006</v>
      </c>
      <c r="C41" s="8"/>
      <c r="D41" s="16">
        <f>D39+D40</f>
        <v>273031.81019999995</v>
      </c>
      <c r="E41" s="27"/>
      <c r="F41" s="31"/>
    </row>
    <row r="42" spans="1:6" ht="24.95" customHeight="1"/>
  </sheetData>
  <mergeCells count="3">
    <mergeCell ref="A1:E1"/>
    <mergeCell ref="A22:E22"/>
    <mergeCell ref="A24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Арх5а-14г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2002-01-08T11:59:45Z</dcterms:created>
  <dcterms:modified xsi:type="dcterms:W3CDTF">2015-07-16T03:06:17Z</dcterms:modified>
</cp:coreProperties>
</file>