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35" windowWidth="18675" windowHeight="9540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B17" i="1" l="1"/>
  <c r="D16" i="1"/>
  <c r="E15" i="1"/>
  <c r="D14" i="1"/>
  <c r="E14" i="1" s="1"/>
  <c r="E13" i="1"/>
  <c r="D12" i="1"/>
  <c r="E11" i="1"/>
  <c r="D10" i="1"/>
  <c r="E10" i="1" s="1"/>
  <c r="D8" i="1"/>
  <c r="E7" i="1"/>
  <c r="E6" i="1"/>
  <c r="D17" i="1" l="1"/>
  <c r="D18" i="1" s="1"/>
  <c r="D19" i="1" s="1"/>
  <c r="E8" i="1"/>
  <c r="B18" i="1"/>
  <c r="B19" i="1" s="1"/>
</calcChain>
</file>

<file path=xl/sharedStrings.xml><?xml version="1.0" encoding="utf-8"?>
<sst xmlns="http://schemas.openxmlformats.org/spreadsheetml/2006/main" count="36" uniqueCount="30">
  <si>
    <t>Расход по уборке территории</t>
  </si>
  <si>
    <t>КГМ</t>
  </si>
  <si>
    <t>Сверхплановый объём в выходные дни</t>
  </si>
  <si>
    <t>Гидравлические испытания</t>
  </si>
  <si>
    <t>Пуск ЦО</t>
  </si>
  <si>
    <t>Благоустройство</t>
  </si>
  <si>
    <t>Очистка кровли от снега и наледи</t>
  </si>
  <si>
    <t xml:space="preserve">Непредвид,профосмотры </t>
  </si>
  <si>
    <t>Общеэксплуатационные расходы</t>
  </si>
  <si>
    <t>Всего</t>
  </si>
  <si>
    <t>Всего с НДС</t>
  </si>
  <si>
    <t>Отчет о выполнении годового плана мероприятий за 2011год.  Постановление Правительства РФ от 23 сентября № 731(раздел 11 пункт 6)</t>
  </si>
  <si>
    <t>ул. Ульяновых 47</t>
  </si>
  <si>
    <t>Стоимость работ(факт)</t>
  </si>
  <si>
    <t>Сроки осуществление плановых работ</t>
  </si>
  <si>
    <t>Стоимость работ план</t>
  </si>
  <si>
    <t>Разница м/у планом и фактом</t>
  </si>
  <si>
    <t>Примечание</t>
  </si>
  <si>
    <t>ежемесячно</t>
  </si>
  <si>
    <t>снятие объемов при ежемесячной проверке</t>
  </si>
  <si>
    <t>вывезенно больше мусора чем запланированно</t>
  </si>
  <si>
    <t>З/п за уборку м/провода</t>
  </si>
  <si>
    <t>Смена т/провода канализации</t>
  </si>
  <si>
    <t>май</t>
  </si>
  <si>
    <t>май-август</t>
  </si>
  <si>
    <t>работа произведенна без промывки и осмотра системы</t>
  </si>
  <si>
    <t>сентябрь</t>
  </si>
  <si>
    <t>1,4квартал</t>
  </si>
  <si>
    <t>фактический расход больше запланированного</t>
  </si>
  <si>
    <t>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</si>
</sst>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/>
    <xf numFmtId="1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/>
    <xf numFmtId="2" fontId="0" fillId="2" borderId="1" xfId="0" applyNumberFormat="1" applyFill="1" applyBorder="1" applyAlignment="1">
      <alignment wrapText="1"/>
    </xf>
    <xf numFmtId="2" fontId="6" fillId="2" borderId="1" xfId="0" applyNumberFormat="1" applyFont="1" applyFill="1" applyBorder="1" applyAlignment="1">
      <alignment wrapText="1"/>
    </xf>
    <xf numFmtId="2" fontId="0" fillId="2" borderId="1" xfId="0" applyNumberFormat="1" applyFont="1" applyFill="1" applyBorder="1" applyAlignment="1">
      <alignment wrapText="1"/>
    </xf>
    <xf numFmtId="0" fontId="3" fillId="3" borderId="1" xfId="0" applyFont="1" applyFill="1" applyBorder="1"/>
    <xf numFmtId="2" fontId="1" fillId="3" borderId="1" xfId="0" applyNumberFormat="1" applyFont="1" applyFill="1" applyBorder="1"/>
    <xf numFmtId="0" fontId="1" fillId="3" borderId="1" xfId="0" applyFont="1" applyFill="1" applyBorder="1"/>
    <xf numFmtId="2" fontId="0" fillId="3" borderId="1" xfId="0" applyNumberFormat="1" applyFill="1" applyBorder="1" applyAlignment="1">
      <alignment wrapText="1"/>
    </xf>
    <xf numFmtId="2" fontId="6" fillId="3" borderId="1" xfId="0" applyNumberFormat="1" applyFont="1" applyFill="1" applyBorder="1" applyAlignment="1">
      <alignment wrapText="1"/>
    </xf>
    <xf numFmtId="1" fontId="3" fillId="3" borderId="1" xfId="0" applyNumberFormat="1" applyFont="1" applyFill="1" applyBorder="1" applyAlignment="1">
      <alignment horizontal="left" vertical="center" wrapText="1"/>
    </xf>
    <xf numFmtId="2" fontId="0" fillId="3" borderId="1" xfId="0" applyNumberFormat="1" applyFill="1" applyBorder="1"/>
    <xf numFmtId="0" fontId="0" fillId="3" borderId="1" xfId="0" applyFill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tabSelected="1" workbookViewId="0">
      <selection sqref="A1:XFD21"/>
    </sheetView>
  </sheetViews>
  <sheetFormatPr defaultRowHeight="15" x14ac:dyDescent="0.25"/>
  <cols>
    <col min="1" max="1" width="32.7109375" customWidth="1"/>
    <col min="2" max="2" width="20" customWidth="1"/>
    <col min="3" max="3" width="17.28515625" customWidth="1"/>
    <col min="4" max="4" width="20.140625" customWidth="1"/>
    <col min="5" max="5" width="17.7109375" customWidth="1"/>
    <col min="6" max="6" width="17.85546875" customWidth="1"/>
  </cols>
  <sheetData>
    <row r="2" spans="1:6" x14ac:dyDescent="0.25">
      <c r="A2" s="22" t="s">
        <v>11</v>
      </c>
      <c r="B2" s="23"/>
      <c r="C2" s="23"/>
    </row>
    <row r="3" spans="1:6" x14ac:dyDescent="0.25">
      <c r="A3" s="23"/>
      <c r="B3" s="23"/>
      <c r="C3" s="23"/>
    </row>
    <row r="4" spans="1:6" x14ac:dyDescent="0.25">
      <c r="A4" s="23"/>
      <c r="B4" s="23"/>
      <c r="C4" s="23"/>
    </row>
    <row r="5" spans="1:6" ht="23.25" x14ac:dyDescent="0.25">
      <c r="A5" s="4" t="s">
        <v>12</v>
      </c>
      <c r="B5" s="5" t="s">
        <v>13</v>
      </c>
      <c r="C5" s="6" t="s">
        <v>14</v>
      </c>
      <c r="D5" s="7" t="s">
        <v>15</v>
      </c>
      <c r="E5" s="8" t="s">
        <v>16</v>
      </c>
      <c r="F5" s="9" t="s">
        <v>17</v>
      </c>
    </row>
    <row r="6" spans="1:6" ht="24.95" customHeight="1" x14ac:dyDescent="0.25">
      <c r="A6" s="2" t="s">
        <v>0</v>
      </c>
      <c r="B6" s="10">
        <v>46334.36</v>
      </c>
      <c r="C6" s="1" t="s">
        <v>18</v>
      </c>
      <c r="D6" s="11">
        <v>51953.64</v>
      </c>
      <c r="E6" s="11">
        <f>B6-D6</f>
        <v>-5619.2799999999988</v>
      </c>
      <c r="F6" s="12" t="s">
        <v>19</v>
      </c>
    </row>
    <row r="7" spans="1:6" ht="41.25" customHeight="1" x14ac:dyDescent="0.25">
      <c r="A7" s="2" t="s">
        <v>1</v>
      </c>
      <c r="B7" s="10">
        <v>5377.2</v>
      </c>
      <c r="C7" s="1" t="s">
        <v>18</v>
      </c>
      <c r="D7" s="11">
        <v>6467.96</v>
      </c>
      <c r="E7" s="11">
        <f t="shared" ref="E7:E15" si="0">B7-D7</f>
        <v>-1090.7600000000002</v>
      </c>
      <c r="F7" s="12" t="s">
        <v>20</v>
      </c>
    </row>
    <row r="8" spans="1:6" ht="24.95" customHeight="1" x14ac:dyDescent="0.25">
      <c r="A8" s="3" t="s">
        <v>2</v>
      </c>
      <c r="B8" s="10">
        <v>1762.69</v>
      </c>
      <c r="C8" s="1"/>
      <c r="D8" s="11">
        <f>B8</f>
        <v>1762.69</v>
      </c>
      <c r="E8" s="11">
        <f t="shared" si="0"/>
        <v>0</v>
      </c>
      <c r="F8" s="12"/>
    </row>
    <row r="9" spans="1:6" ht="24.95" customHeight="1" x14ac:dyDescent="0.25">
      <c r="A9" s="3" t="s">
        <v>21</v>
      </c>
      <c r="B9" s="10">
        <v>42356.959999999999</v>
      </c>
      <c r="C9" s="1" t="s">
        <v>18</v>
      </c>
      <c r="D9" s="11">
        <v>37449.660000000003</v>
      </c>
      <c r="E9" s="11"/>
      <c r="F9" s="12"/>
    </row>
    <row r="10" spans="1:6" ht="24.95" customHeight="1" x14ac:dyDescent="0.25">
      <c r="A10" s="2" t="s">
        <v>22</v>
      </c>
      <c r="B10" s="10">
        <v>6550.22</v>
      </c>
      <c r="C10" s="1" t="s">
        <v>23</v>
      </c>
      <c r="D10" s="11">
        <f>B10</f>
        <v>6550.22</v>
      </c>
      <c r="E10" s="11">
        <f t="shared" si="0"/>
        <v>0</v>
      </c>
      <c r="F10" s="12"/>
    </row>
    <row r="11" spans="1:6" ht="24.95" customHeight="1" x14ac:dyDescent="0.25">
      <c r="A11" s="2" t="s">
        <v>3</v>
      </c>
      <c r="B11" s="10">
        <v>5684.33</v>
      </c>
      <c r="C11" s="1" t="s">
        <v>24</v>
      </c>
      <c r="D11" s="13">
        <v>6388.83</v>
      </c>
      <c r="E11" s="11">
        <f t="shared" si="0"/>
        <v>-704.5</v>
      </c>
      <c r="F11" s="12" t="s">
        <v>25</v>
      </c>
    </row>
    <row r="12" spans="1:6" ht="24.95" customHeight="1" x14ac:dyDescent="0.25">
      <c r="A12" s="2" t="s">
        <v>4</v>
      </c>
      <c r="B12" s="10">
        <v>351.52</v>
      </c>
      <c r="C12" s="1" t="s">
        <v>26</v>
      </c>
      <c r="D12" s="13">
        <f>B12</f>
        <v>351.52</v>
      </c>
      <c r="E12" s="11"/>
      <c r="F12" s="12"/>
    </row>
    <row r="13" spans="1:6" ht="24.95" customHeight="1" x14ac:dyDescent="0.25">
      <c r="A13" s="2" t="s">
        <v>6</v>
      </c>
      <c r="B13" s="10">
        <v>993.85</v>
      </c>
      <c r="C13" s="1" t="s">
        <v>27</v>
      </c>
      <c r="D13" s="11">
        <v>6404.66</v>
      </c>
      <c r="E13" s="11">
        <f t="shared" si="0"/>
        <v>-5410.8099999999995</v>
      </c>
      <c r="F13" s="12" t="s">
        <v>19</v>
      </c>
    </row>
    <row r="14" spans="1:6" ht="24.95" customHeight="1" x14ac:dyDescent="0.25">
      <c r="A14" s="2" t="s">
        <v>7</v>
      </c>
      <c r="B14" s="10">
        <v>33955.120000000003</v>
      </c>
      <c r="C14" s="1" t="s">
        <v>18</v>
      </c>
      <c r="D14" s="11">
        <f>14333.6+27412.87</f>
        <v>41746.47</v>
      </c>
      <c r="E14" s="11">
        <f t="shared" si="0"/>
        <v>-7791.3499999999985</v>
      </c>
      <c r="F14" s="12" t="s">
        <v>19</v>
      </c>
    </row>
    <row r="15" spans="1:6" ht="34.5" x14ac:dyDescent="0.25">
      <c r="A15" s="2" t="s">
        <v>8</v>
      </c>
      <c r="B15" s="10">
        <v>52348.44</v>
      </c>
      <c r="C15" s="1" t="s">
        <v>18</v>
      </c>
      <c r="D15" s="11">
        <v>39795.089999999997</v>
      </c>
      <c r="E15" s="11">
        <f t="shared" si="0"/>
        <v>12553.350000000006</v>
      </c>
      <c r="F15" s="12" t="s">
        <v>28</v>
      </c>
    </row>
    <row r="16" spans="1:6" x14ac:dyDescent="0.25">
      <c r="A16" s="2" t="s">
        <v>5</v>
      </c>
      <c r="B16" s="10">
        <v>1232.3699999999999</v>
      </c>
      <c r="C16" s="1"/>
      <c r="D16" s="11">
        <f>B16</f>
        <v>1232.3699999999999</v>
      </c>
      <c r="E16" s="11"/>
      <c r="F16" s="12"/>
    </row>
    <row r="17" spans="1:6" x14ac:dyDescent="0.25">
      <c r="A17" s="14" t="s">
        <v>9</v>
      </c>
      <c r="B17" s="15">
        <f>SUM(B6:B16)</f>
        <v>196947.06</v>
      </c>
      <c r="C17" s="16"/>
      <c r="D17" s="17">
        <f>SUM(D6:D16)</f>
        <v>200103.11000000002</v>
      </c>
      <c r="E17" s="17"/>
      <c r="F17" s="18"/>
    </row>
    <row r="18" spans="1:6" x14ac:dyDescent="0.25">
      <c r="A18" s="14" t="s">
        <v>29</v>
      </c>
      <c r="B18" s="15">
        <f>B17*0.18</f>
        <v>35450.470799999996</v>
      </c>
      <c r="C18" s="16"/>
      <c r="D18" s="17">
        <f>D17*0.18</f>
        <v>36018.559800000003</v>
      </c>
      <c r="E18" s="17"/>
      <c r="F18" s="18"/>
    </row>
    <row r="19" spans="1:6" x14ac:dyDescent="0.25">
      <c r="A19" s="19" t="s">
        <v>10</v>
      </c>
      <c r="B19" s="20">
        <f>B17+B18</f>
        <v>232397.53080000001</v>
      </c>
      <c r="C19" s="21"/>
      <c r="D19" s="17">
        <f>D17+D18</f>
        <v>236121.66980000003</v>
      </c>
      <c r="E19" s="17"/>
      <c r="F19" s="17"/>
    </row>
  </sheetData>
  <mergeCells count="1">
    <mergeCell ref="A2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Лия</cp:lastModifiedBy>
  <dcterms:created xsi:type="dcterms:W3CDTF">2002-01-14T20:17:46Z</dcterms:created>
  <dcterms:modified xsi:type="dcterms:W3CDTF">2015-08-18T09:31:00Z</dcterms:modified>
</cp:coreProperties>
</file>