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23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4" i="1" l="1"/>
  <c r="C9" i="1"/>
  <c r="C10" i="1"/>
  <c r="C11" i="1"/>
  <c r="C14" i="1"/>
  <c r="C8" i="1" l="1"/>
  <c r="C16" i="1" s="1"/>
  <c r="C17" i="1" l="1"/>
  <c r="C18" i="1"/>
</calcChain>
</file>

<file path=xl/sharedStrings.xml><?xml version="1.0" encoding="utf-8"?>
<sst xmlns="http://schemas.openxmlformats.org/spreadsheetml/2006/main" count="32" uniqueCount="23">
  <si>
    <t>Всего с НДС</t>
  </si>
  <si>
    <t>НДС 18%</t>
  </si>
  <si>
    <t>Всего</t>
  </si>
  <si>
    <t>01.01.2014-01.12.2014</t>
  </si>
  <si>
    <t>Общеэксплуатационные расходы</t>
  </si>
  <si>
    <t xml:space="preserve">Непредвид,профосмотры </t>
  </si>
  <si>
    <t>1380м2</t>
  </si>
  <si>
    <t>Очистка кровли от снега и наледи</t>
  </si>
  <si>
    <t>14785м3</t>
  </si>
  <si>
    <t>Гидравлические испытания</t>
  </si>
  <si>
    <t>Пуск ЦО</t>
  </si>
  <si>
    <t>Ремонт кровли</t>
  </si>
  <si>
    <t>Ремонт и смена водосточных труб</t>
  </si>
  <si>
    <t>Сверхплановый объём в выходные дни</t>
  </si>
  <si>
    <t>КГМ</t>
  </si>
  <si>
    <t>6600,2м2</t>
  </si>
  <si>
    <t>Расход по уборке территории</t>
  </si>
  <si>
    <t>Кол-во квартир</t>
  </si>
  <si>
    <t>Дата исполнения</t>
  </si>
  <si>
    <t>Запланировано работ на сумму руб</t>
  </si>
  <si>
    <t>Объем работ</t>
  </si>
  <si>
    <t>Адрес</t>
  </si>
  <si>
    <t>Переспективный план работ на 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</si>
</sst>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%20&#1074;&#1099;&#1087;&#1086;&#1083;&#1085;&#1077;&#1085;&#1080;&#1080;%20&#1075;&#1086;&#1076;&#1086;&#1074;&#1086;&#1075;&#1086;%20&#1087;&#1083;&#1072;&#1085;&#1072;%20&#1084;&#1077;&#1088;&#1086;&#1087;&#1088;&#1080;&#1103;&#1090;&#1080;&#1081;%202014%20&#1050;&#1086;&#1083;&#1100;&#1094;&#1077;&#1074;&#1072;&#1103;%2036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</sheetNames>
    <sheetDataSet>
      <sheetData sheetId="0">
        <row r="23">
          <cell r="A23" t="str">
            <v>Кольцевая 36а</v>
          </cell>
        </row>
        <row r="26">
          <cell r="B26">
            <v>2484.75</v>
          </cell>
        </row>
        <row r="27">
          <cell r="B27">
            <v>2741.59</v>
          </cell>
        </row>
        <row r="28">
          <cell r="B28">
            <v>2100.48</v>
          </cell>
        </row>
        <row r="30">
          <cell r="B30">
            <v>512.65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6" sqref="F6"/>
    </sheetView>
  </sheetViews>
  <sheetFormatPr defaultRowHeight="15" x14ac:dyDescent="0.25"/>
  <cols>
    <col min="1" max="1" width="19.7109375" customWidth="1"/>
    <col min="2" max="2" width="17.28515625" customWidth="1"/>
    <col min="3" max="3" width="21.85546875" customWidth="1"/>
    <col min="4" max="4" width="18.85546875" customWidth="1"/>
  </cols>
  <sheetData>
    <row r="1" spans="1:4" x14ac:dyDescent="0.25">
      <c r="A1" s="16" t="s">
        <v>22</v>
      </c>
      <c r="B1" s="16"/>
      <c r="C1" s="16"/>
      <c r="D1" s="16"/>
    </row>
    <row r="2" spans="1:4" x14ac:dyDescent="0.25">
      <c r="A2" s="15"/>
      <c r="B2" s="15"/>
      <c r="C2" s="15"/>
      <c r="D2" s="15"/>
    </row>
    <row r="3" spans="1:4" ht="48" x14ac:dyDescent="0.25">
      <c r="A3" s="14" t="s">
        <v>21</v>
      </c>
      <c r="B3" s="14" t="s">
        <v>20</v>
      </c>
      <c r="C3" s="13" t="s">
        <v>19</v>
      </c>
      <c r="D3" s="13" t="s">
        <v>18</v>
      </c>
    </row>
    <row r="4" spans="1:4" x14ac:dyDescent="0.25">
      <c r="A4" s="12" t="str">
        <f>'[1]2014'!A23</f>
        <v>Кольцевая 36а</v>
      </c>
      <c r="B4" s="10"/>
      <c r="C4" s="11"/>
      <c r="D4" s="10"/>
    </row>
    <row r="5" spans="1:4" x14ac:dyDescent="0.25">
      <c r="A5" s="10" t="s">
        <v>17</v>
      </c>
      <c r="B5" s="3">
        <v>40</v>
      </c>
      <c r="C5" s="9"/>
      <c r="D5" s="1"/>
    </row>
    <row r="6" spans="1:4" ht="63.75" x14ac:dyDescent="0.25">
      <c r="A6" s="6" t="s">
        <v>16</v>
      </c>
      <c r="B6" s="3" t="s">
        <v>15</v>
      </c>
      <c r="C6" s="7">
        <v>103639.01</v>
      </c>
      <c r="D6" s="1" t="s">
        <v>3</v>
      </c>
    </row>
    <row r="7" spans="1:4" x14ac:dyDescent="0.25">
      <c r="A7" s="6" t="s">
        <v>14</v>
      </c>
      <c r="B7" s="3"/>
      <c r="C7" s="7">
        <v>8197.02</v>
      </c>
      <c r="D7" s="1" t="s">
        <v>3</v>
      </c>
    </row>
    <row r="8" spans="1:4" x14ac:dyDescent="0.25">
      <c r="A8" s="8" t="s">
        <v>13</v>
      </c>
      <c r="B8" s="3"/>
      <c r="C8" s="7">
        <f>'[1]2014'!B26</f>
        <v>2484.75</v>
      </c>
      <c r="D8" s="1" t="s">
        <v>3</v>
      </c>
    </row>
    <row r="9" spans="1:4" ht="51" x14ac:dyDescent="0.25">
      <c r="A9" s="6" t="s">
        <v>12</v>
      </c>
      <c r="B9" s="3"/>
      <c r="C9" s="7">
        <f>'[1]2014'!B27</f>
        <v>2741.59</v>
      </c>
      <c r="D9" s="1" t="s">
        <v>3</v>
      </c>
    </row>
    <row r="10" spans="1:4" ht="25.5" x14ac:dyDescent="0.25">
      <c r="A10" s="6" t="s">
        <v>11</v>
      </c>
      <c r="B10" s="3"/>
      <c r="C10" s="7">
        <f>'[1]2014'!B28</f>
        <v>2100.48</v>
      </c>
      <c r="D10" s="1" t="s">
        <v>3</v>
      </c>
    </row>
    <row r="11" spans="1:4" x14ac:dyDescent="0.25">
      <c r="A11" s="6" t="s">
        <v>10</v>
      </c>
      <c r="B11" s="3"/>
      <c r="C11" s="7">
        <f>'[1]2014'!B30</f>
        <v>512.65</v>
      </c>
      <c r="D11" s="1" t="s">
        <v>3</v>
      </c>
    </row>
    <row r="12" spans="1:4" ht="51" x14ac:dyDescent="0.25">
      <c r="A12" s="6" t="s">
        <v>9</v>
      </c>
      <c r="B12" s="3" t="s">
        <v>8</v>
      </c>
      <c r="C12" s="7">
        <v>9317.31</v>
      </c>
      <c r="D12" s="1" t="s">
        <v>3</v>
      </c>
    </row>
    <row r="13" spans="1:4" ht="51" x14ac:dyDescent="0.25">
      <c r="A13" s="6" t="s">
        <v>7</v>
      </c>
      <c r="B13" s="3" t="s">
        <v>6</v>
      </c>
      <c r="C13" s="5">
        <v>20506.8</v>
      </c>
      <c r="D13" s="1" t="s">
        <v>3</v>
      </c>
    </row>
    <row r="14" spans="1:4" ht="38.25" x14ac:dyDescent="0.25">
      <c r="A14" s="6" t="s">
        <v>5</v>
      </c>
      <c r="B14" s="3"/>
      <c r="C14" s="5">
        <f>18553.06</f>
        <v>18553.060000000001</v>
      </c>
      <c r="D14" s="1" t="s">
        <v>3</v>
      </c>
    </row>
    <row r="15" spans="1:4" ht="51" x14ac:dyDescent="0.25">
      <c r="A15" s="6" t="s">
        <v>4</v>
      </c>
      <c r="B15" s="3"/>
      <c r="C15" s="5">
        <v>40723.56</v>
      </c>
      <c r="D15" s="1" t="s">
        <v>3</v>
      </c>
    </row>
    <row r="16" spans="1:4" x14ac:dyDescent="0.25">
      <c r="A16" s="4" t="s">
        <v>2</v>
      </c>
      <c r="B16" s="3"/>
      <c r="C16" s="2">
        <f>SUM(C6:C15)</f>
        <v>208776.22999999998</v>
      </c>
      <c r="D16" s="1"/>
    </row>
    <row r="17" spans="1:4" x14ac:dyDescent="0.25">
      <c r="A17" s="4" t="s">
        <v>1</v>
      </c>
      <c r="B17" s="3"/>
      <c r="C17" s="2">
        <f>C16*0.18</f>
        <v>37579.721399999995</v>
      </c>
      <c r="D17" s="1"/>
    </row>
    <row r="18" spans="1:4" ht="26.25" x14ac:dyDescent="0.25">
      <c r="A18" s="4" t="s">
        <v>0</v>
      </c>
      <c r="B18" s="3"/>
      <c r="C18" s="2">
        <f>C16+C17</f>
        <v>246355.95139999996</v>
      </c>
      <c r="D18" s="1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Лия</dc:creator>
  <cp:lastModifiedBy>Лия</cp:lastModifiedBy>
  <dcterms:created xsi:type="dcterms:W3CDTF">2015-08-18T10:01:22Z</dcterms:created>
  <dcterms:modified xsi:type="dcterms:W3CDTF">2015-08-18T10:01:54Z</dcterms:modified>
</cp:coreProperties>
</file>